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Лена ДОКУМЕНТЫ\депутаты\депутаты 2024 новый созыв\проекты новый созыв\20.12.2024\корректировкае\"/>
    </mc:Choice>
  </mc:AlternateContent>
  <xr:revisionPtr revIDLastSave="0" documentId="13_ncr:1_{8316F4FC-DC44-47EC-897F-CD1629CB28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BossProviderVariable?_ef035e93_c912_4daf_9ff2_398aa2d47608" hidden="1">"25_01_2006"</definedName>
    <definedName name="Print_Titles" localSheetId="0">Лист1!$13:$13</definedName>
    <definedName name="_xlnm.Print_Titles" localSheetId="0">Лист1!$13:$13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D32" i="1"/>
  <c r="E37" i="1" l="1"/>
  <c r="E36" i="1" s="1"/>
  <c r="D37" i="1"/>
  <c r="C37" i="1"/>
  <c r="C36" i="1" s="1"/>
  <c r="D36" i="1"/>
  <c r="E29" i="1"/>
  <c r="D29" i="1"/>
  <c r="E26" i="1"/>
  <c r="D26" i="1"/>
  <c r="D25" i="1" s="1"/>
  <c r="C26" i="1"/>
  <c r="C25" i="1" s="1"/>
  <c r="E23" i="1"/>
  <c r="D23" i="1"/>
  <c r="C23" i="1"/>
  <c r="E20" i="1"/>
  <c r="D20" i="1"/>
  <c r="C20" i="1"/>
  <c r="C15" i="1" s="1"/>
  <c r="E18" i="1"/>
  <c r="D18" i="1"/>
  <c r="E16" i="1"/>
  <c r="D16" i="1"/>
  <c r="D24" i="2"/>
  <c r="C24" i="2"/>
  <c r="C23" i="2" s="1"/>
  <c r="D15" i="1" l="1"/>
  <c r="D14" i="1" s="1"/>
  <c r="C14" i="1"/>
  <c r="E15" i="1"/>
  <c r="E25" i="1"/>
  <c r="E24" i="2"/>
  <c r="E23" i="2" s="1"/>
  <c r="D23" i="2"/>
  <c r="E14" i="1" l="1"/>
  <c r="C16" i="2"/>
  <c r="D10" i="2"/>
  <c r="C10" i="2"/>
  <c r="E19" i="2"/>
  <c r="D19" i="2"/>
  <c r="C19" i="2"/>
  <c r="E16" i="2"/>
  <c r="D16" i="2"/>
  <c r="E13" i="2"/>
  <c r="D13" i="2"/>
  <c r="C13" i="2"/>
  <c r="E10" i="2"/>
  <c r="E8" i="2"/>
  <c r="D8" i="2"/>
  <c r="C8" i="2"/>
  <c r="E6" i="2"/>
  <c r="D6" i="2"/>
  <c r="C6" i="2"/>
  <c r="C15" i="2" l="1"/>
  <c r="D15" i="2"/>
  <c r="C5" i="2"/>
  <c r="E15" i="2"/>
  <c r="D5" i="2"/>
  <c r="E5" i="2"/>
  <c r="D4" i="2" l="1"/>
  <c r="C4" i="2"/>
  <c r="E4" i="2"/>
</calcChain>
</file>

<file path=xl/sharedStrings.xml><?xml version="1.0" encoding="utf-8"?>
<sst xmlns="http://schemas.openxmlformats.org/spreadsheetml/2006/main" count="125" uniqueCount="72">
  <si>
    <t>Код бюджетной классификации</t>
  </si>
  <si>
    <t>Источник доходов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</si>
  <si>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</si>
  <si>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</si>
  <si>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</si>
  <si>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</si>
  <si>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</si>
  <si>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</si>
  <si>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</si>
  <si>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</si>
  <si>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</si>
  <si>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</si>
  <si>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</si>
  <si>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1 13 00000 00 0000 000</t>
  </si>
  <si>
    <t>ДОХОДЫ ОТ ОКАЗАНИЯ ПЛАТНЫХ УСЛУГ И КОМПЕНСАЦИИ ЗАТРАТ ГОСУДАРСТВА</t>
  </si>
  <si>
    <t>Доходы от оказания платных услуг (работ)</t>
  </si>
  <si>
    <t>Всего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</si>
  <si>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</si>
  <si>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</si>
  <si>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</si>
  <si>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УТВЕРЖДЕНЫ</t>
  </si>
  <si>
    <t>Сумма
(тысяч 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</si>
  <si>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</si>
  <si>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</si>
  <si>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</si>
  <si>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</si>
  <si>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</si>
  <si>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</si>
  <si>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
</t>
  </si>
  <si>
    <t>Иные межбюджетные трансферты</t>
  </si>
  <si>
    <t>решением совета депутатов</t>
  </si>
  <si>
    <t>муниципального образоания</t>
  </si>
  <si>
    <t>Мелегежское сельское поселение</t>
  </si>
  <si>
    <t>Тихвинского района Ленинградской</t>
  </si>
  <si>
    <t>области</t>
  </si>
  <si>
    <t>Налог на имущество физических лиц</t>
  </si>
  <si>
    <t>Земельный налог</t>
  </si>
  <si>
    <t>НАЛОГОВЫЕ ДОХОДЫ</t>
  </si>
  <si>
    <t>НЕНАЛОГОВЫЕ ДОХОДЫ</t>
  </si>
  <si>
    <t>1 06 01000 10 0000 110</t>
  </si>
  <si>
    <t>1 06 0600010 0000 110</t>
  </si>
  <si>
    <t>1 08 04000 01 0000 110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</si>
  <si>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</si>
  <si>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</si>
  <si>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1 11 09040 10 0000 120</t>
  </si>
  <si>
    <t>1 11 05000 10 0000 120</t>
  </si>
  <si>
    <t>2 02 20000 10 0000 150</t>
  </si>
  <si>
    <t>2 02 30000 10 0000 150</t>
  </si>
  <si>
    <t>2 02 40000 10 0000 150</t>
  </si>
  <si>
    <t>2 02 10000 10 0000 150</t>
  </si>
  <si>
    <t>Дотации бюджетам сельских поселений на выравнивание бюджетной обеспеченности</t>
  </si>
  <si>
    <t>1 13 01000 10 0000 130</t>
  </si>
  <si>
    <t>(приложение №2)</t>
  </si>
  <si>
    <t>2024 год</t>
  </si>
  <si>
    <t>2025 год</t>
  </si>
  <si>
    <t>2026 год</t>
  </si>
  <si>
    <t xml:space="preserve"> 2024 год</t>
  </si>
  <si>
    <t xml:space="preserve"> 2025 год</t>
  </si>
  <si>
    <t>1 17 05 05 0 10 0 001 180</t>
  </si>
  <si>
    <t>Прочие неналоговые доходы бюджетов сельских поселений</t>
  </si>
  <si>
    <t>1 17 05 00 0 00 0 000 180</t>
  </si>
  <si>
    <t>Прочие неналоговые доходы</t>
  </si>
  <si>
    <t>2.07.0500.0.10.0.000.150</t>
  </si>
  <si>
    <t>Прочие безвозмездные поступления в бюджеты сельских поселений</t>
  </si>
  <si>
    <t>Прогнозируемые поступления
налоговых, неналоговых доходов и безвозмездных поступлений
в  бюджет Мелегежского сельского поселения  по кодам видов доходов
на 2024 год и на плановый период 2025 и 2026 годов</t>
  </si>
  <si>
    <t>1 14 06 02 5 10 0 000 430</t>
  </si>
  <si>
    <t>1 14 00000 00 0000 000</t>
  </si>
  <si>
    <t>ДОХОДЫ ОТ ПРОДАЖИ МАТЕРИАЛЬНЫХ И НЕМАТЕРИАЛЬНЫХ АКТИВОВА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</si>
  <si>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</si>
  <si>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</si>
  <si>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1 14 02 05 3 10 0 000 440</t>
  </si>
  <si>
    <t xml:space="preserve">от 20  декабря 2024 г. №07-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</si>
</sst>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zoomScale="90" zoomScaleNormal="90" workbookViewId="0">
      <selection sqref="A1:F43"/>
    </sheetView>
  </sheetViews>
  <sheetFormatPr defaultColWidth="9.140625" defaultRowHeight="18.75" x14ac:dyDescent="0.3"/>
  <cols>
    <col min="1" max="1" width="30" style="6" customWidth="1"/>
    <col min="2" max="2" width="56.5703125" style="2" customWidth="1"/>
    <col min="3" max="3" width="16" style="2" customWidth="1"/>
    <col min="4" max="4" width="15.140625" style="2" customWidth="1"/>
    <col min="5" max="5" width="18.140625" style="2" customWidth="1"/>
    <col min="6" max="6" width="8" style="2" customWidth="1"/>
    <col min="7" max="16384" width="9.140625" style="2"/>
  </cols>
  <sheetData>
    <row r="1" spans="1:5" x14ac:dyDescent="0.3">
      <c r="D1" s="12" t="s">
        <v>20</v>
      </c>
    </row>
    <row r="2" spans="1:5" x14ac:dyDescent="0.3">
      <c r="D2" s="12" t="s">
        <v>30</v>
      </c>
    </row>
    <row r="3" spans="1:5" x14ac:dyDescent="0.3">
      <c r="D3" s="12" t="s">
        <v>31</v>
      </c>
    </row>
    <row r="4" spans="1:5" x14ac:dyDescent="0.3">
      <c r="D4" s="12" t="s">
        <v>32</v>
      </c>
    </row>
    <row r="5" spans="1:5" x14ac:dyDescent="0.3">
      <c r="D5" s="12" t="s">
        <v>33</v>
      </c>
    </row>
    <row r="6" spans="1:5" x14ac:dyDescent="0.3">
      <c r="D6" s="12" t="s">
        <v>34</v>
      </c>
    </row>
    <row r="7" spans="1:5" x14ac:dyDescent="0.3">
      <c r="D7" s="12" t="s">
        <v>71</v>
      </c>
    </row>
    <row r="8" spans="1:5" x14ac:dyDescent="0.3">
      <c r="D8" s="12" t="s">
        <v>52</v>
      </c>
    </row>
    <row r="9" spans="1:5" ht="90.75" customHeight="1" x14ac:dyDescent="0.3">
      <c r="A9" s="40" t="s">
        <v>64</v>
      </c>
      <c r="B9" s="40"/>
      <c r="C9" s="40"/>
      <c r="D9" s="40"/>
      <c r="E9" s="40"/>
    </row>
    <row r="11" spans="1:5" ht="44.25" customHeight="1" x14ac:dyDescent="0.3">
      <c r="A11" s="38" t="s">
        <v>0</v>
      </c>
      <c r="B11" s="38" t="s">
        <v>1</v>
      </c>
      <c r="C11" s="41" t="s">
        <v>21</v>
      </c>
      <c r="D11" s="41"/>
      <c r="E11" s="42"/>
    </row>
    <row r="12" spans="1:5" x14ac:dyDescent="0.3">
      <c r="A12" s="39"/>
      <c r="B12" s="39"/>
      <c r="C12" s="7" t="s">
        <v>53</v>
      </c>
      <c r="D12" s="13" t="s">
        <v>54</v>
      </c>
      <c r="E12" s="13" t="s">
        <v>55</v>
      </c>
    </row>
    <row r="13" spans="1:5" x14ac:dyDescent="0.3">
      <c r="A13" s="14">
        <v>1</v>
      </c>
      <c r="B13" s="15">
        <v>2</v>
      </c>
      <c r="C13" s="14">
        <v>3</v>
      </c>
      <c r="D13" s="14">
        <v>4</v>
      </c>
      <c r="E13" s="16">
        <v>5</v>
      </c>
    </row>
    <row r="14" spans="1:5" s="18" customFormat="1" x14ac:dyDescent="0.3">
      <c r="A14" s="17"/>
      <c r="B14" s="8" t="s">
        <v>16</v>
      </c>
      <c r="C14" s="9">
        <f>C15+C25+C36</f>
        <v>28977</v>
      </c>
      <c r="D14" s="9">
        <f>D15+D25+D36</f>
        <v>20071.5</v>
      </c>
      <c r="E14" s="9">
        <f>E15+E25+E36</f>
        <v>19661.099999999999</v>
      </c>
    </row>
    <row r="15" spans="1:5" x14ac:dyDescent="0.3">
      <c r="A15" s="14"/>
      <c r="B15" s="8" t="s">
        <v>37</v>
      </c>
      <c r="C15" s="9">
        <f>C16+C18+C20+C24</f>
        <v>4203.3999999999996</v>
      </c>
      <c r="D15" s="9">
        <f>D16+D18+D20+D23</f>
        <v>3109.8</v>
      </c>
      <c r="E15" s="9">
        <f t="shared" ref="E15" si="0">E16+E18+E20+E23</f>
        <v>3179.2000000000003</v>
      </c>
    </row>
    <row r="16" spans="1:5" x14ac:dyDescent="0.3">
      <c r="A16" s="14" t="s">
        <v>2</v>
      </c>
      <c r="B16" s="19" t="s">
        <v>3</v>
      </c>
      <c r="C16" s="1">
        <v>1192</v>
      </c>
      <c r="D16" s="1">
        <f>SUM(D17)</f>
        <v>978</v>
      </c>
      <c r="E16" s="1">
        <f>SUM(E17)</f>
        <v>1008</v>
      </c>
    </row>
    <row r="17" spans="1:5" ht="20.25" customHeight="1" x14ac:dyDescent="0.3">
      <c r="A17" s="14" t="s">
        <v>4</v>
      </c>
      <c r="B17" s="19" t="s">
        <v>5</v>
      </c>
      <c r="C17" s="1">
        <v>1192</v>
      </c>
      <c r="D17" s="1">
        <v>978</v>
      </c>
      <c r="E17" s="1">
        <v>1008</v>
      </c>
    </row>
    <row r="18" spans="1:5" ht="56.25" x14ac:dyDescent="0.3">
      <c r="A18" s="20" t="s">
        <v>6</v>
      </c>
      <c r="B18" s="19" t="s">
        <v>17</v>
      </c>
      <c r="C18" s="21">
        <v>1939.2</v>
      </c>
      <c r="D18" s="21">
        <f t="shared" ref="D18:E18" si="1">D19</f>
        <v>1900.4</v>
      </c>
      <c r="E18" s="21">
        <f t="shared" si="1"/>
        <v>1938.4</v>
      </c>
    </row>
    <row r="19" spans="1:5" ht="56.25" x14ac:dyDescent="0.3">
      <c r="A19" s="20" t="s">
        <v>7</v>
      </c>
      <c r="B19" s="19" t="s">
        <v>18</v>
      </c>
      <c r="C19" s="21">
        <v>1939.2</v>
      </c>
      <c r="D19" s="21">
        <v>1900.4</v>
      </c>
      <c r="E19" s="21">
        <v>1938.4</v>
      </c>
    </row>
    <row r="20" spans="1:5" x14ac:dyDescent="0.3">
      <c r="A20" s="14" t="s">
        <v>8</v>
      </c>
      <c r="B20" s="19" t="s">
        <v>9</v>
      </c>
      <c r="C20" s="1">
        <f>C21+C22</f>
        <v>1071</v>
      </c>
      <c r="D20" s="1">
        <f>D21+D22</f>
        <v>228.4</v>
      </c>
      <c r="E20" s="1">
        <f t="shared" ref="E20" si="2">E21+E22</f>
        <v>229.8</v>
      </c>
    </row>
    <row r="21" spans="1:5" x14ac:dyDescent="0.3">
      <c r="A21" s="14" t="s">
        <v>39</v>
      </c>
      <c r="B21" s="19" t="s">
        <v>35</v>
      </c>
      <c r="C21" s="1">
        <v>100</v>
      </c>
      <c r="D21" s="1">
        <v>71.400000000000006</v>
      </c>
      <c r="E21" s="1">
        <v>72.8</v>
      </c>
    </row>
    <row r="22" spans="1:5" x14ac:dyDescent="0.3">
      <c r="A22" s="14" t="s">
        <v>40</v>
      </c>
      <c r="B22" s="19" t="s">
        <v>36</v>
      </c>
      <c r="C22" s="1">
        <v>971</v>
      </c>
      <c r="D22" s="1">
        <v>157</v>
      </c>
      <c r="E22" s="1">
        <v>157</v>
      </c>
    </row>
    <row r="23" spans="1:5" x14ac:dyDescent="0.3">
      <c r="A23" s="14" t="s">
        <v>10</v>
      </c>
      <c r="B23" s="19" t="s">
        <v>11</v>
      </c>
      <c r="C23" s="1">
        <f>C24</f>
        <v>1.2</v>
      </c>
      <c r="D23" s="1">
        <f t="shared" ref="D23:E23" si="3">D24</f>
        <v>3</v>
      </c>
      <c r="E23" s="1">
        <f t="shared" si="3"/>
        <v>3</v>
      </c>
    </row>
    <row r="24" spans="1:5" ht="63" customHeight="1" x14ac:dyDescent="0.3">
      <c r="A24" s="20" t="s">
        <v>41</v>
      </c>
      <c r="B24" s="19" t="s">
        <v>42</v>
      </c>
      <c r="C24" s="21">
        <v>1.2</v>
      </c>
      <c r="D24" s="21">
        <v>3</v>
      </c>
      <c r="E24" s="21">
        <v>3</v>
      </c>
    </row>
    <row r="25" spans="1:5" ht="22.5" customHeight="1" x14ac:dyDescent="0.3">
      <c r="A25" s="20"/>
      <c r="B25" s="8" t="s">
        <v>38</v>
      </c>
      <c r="C25" s="22">
        <f>C26+C29+C34</f>
        <v>1777.6</v>
      </c>
      <c r="D25" s="22">
        <f>D26+D29</f>
        <v>890.9</v>
      </c>
      <c r="E25" s="22">
        <f t="shared" ref="E25" si="4">E26+E29</f>
        <v>890.9</v>
      </c>
    </row>
    <row r="26" spans="1:5" ht="75" x14ac:dyDescent="0.3">
      <c r="A26" s="23" t="s">
        <v>12</v>
      </c>
      <c r="B26" s="24" t="s">
        <v>19</v>
      </c>
      <c r="C26" s="25">
        <f>C27+C28</f>
        <v>913</v>
      </c>
      <c r="D26" s="25">
        <f t="shared" ref="D26" si="5">D27+D28</f>
        <v>890.9</v>
      </c>
      <c r="E26" s="25">
        <f>E27+E28</f>
        <v>890.9</v>
      </c>
    </row>
    <row r="27" spans="1:5" ht="153" customHeight="1" x14ac:dyDescent="0.3">
      <c r="A27" s="20" t="s">
        <v>45</v>
      </c>
      <c r="B27" s="19" t="s">
        <v>22</v>
      </c>
      <c r="C27" s="21">
        <v>681.5</v>
      </c>
      <c r="D27" s="21">
        <v>679.4</v>
      </c>
      <c r="E27" s="21">
        <v>679.4</v>
      </c>
    </row>
    <row r="28" spans="1:5" ht="156" customHeight="1" x14ac:dyDescent="0.3">
      <c r="A28" s="14" t="s">
        <v>44</v>
      </c>
      <c r="B28" s="26" t="s">
        <v>43</v>
      </c>
      <c r="C28" s="1">
        <v>231.5</v>
      </c>
      <c r="D28" s="1">
        <v>211.5</v>
      </c>
      <c r="E28" s="1">
        <v>211.5</v>
      </c>
    </row>
    <row r="29" spans="1:5" ht="43.5" customHeight="1" x14ac:dyDescent="0.3">
      <c r="A29" s="14" t="s">
        <v>66</v>
      </c>
      <c r="B29" s="19" t="s">
        <v>67</v>
      </c>
      <c r="C29" s="1">
        <v>637</v>
      </c>
      <c r="D29" s="1">
        <f>D33</f>
        <v>0</v>
      </c>
      <c r="E29" s="1">
        <f>E33</f>
        <v>0</v>
      </c>
    </row>
    <row r="30" spans="1:5" ht="158.25" customHeight="1" x14ac:dyDescent="0.3">
      <c r="A30" s="14" t="s">
        <v>70</v>
      </c>
      <c r="B30" s="19" t="s">
        <v>69</v>
      </c>
      <c r="C30" s="1">
        <v>518</v>
      </c>
      <c r="D30" s="1"/>
      <c r="E30" s="1"/>
    </row>
    <row r="31" spans="1:5" ht="120" customHeight="1" x14ac:dyDescent="0.3">
      <c r="A31" s="14" t="s">
        <v>65</v>
      </c>
      <c r="B31" s="19" t="s">
        <v>68</v>
      </c>
      <c r="C31" s="1">
        <v>119</v>
      </c>
      <c r="D31" s="1"/>
      <c r="E31" s="1"/>
    </row>
    <row r="32" spans="1:5" ht="43.5" customHeight="1" x14ac:dyDescent="0.3">
      <c r="A32" s="14" t="s">
        <v>13</v>
      </c>
      <c r="B32" s="19" t="s">
        <v>14</v>
      </c>
      <c r="C32" s="1"/>
      <c r="D32" s="1">
        <f t="shared" ref="D32:E32" si="6">D35</f>
        <v>0</v>
      </c>
      <c r="E32" s="1">
        <f t="shared" si="6"/>
        <v>0</v>
      </c>
    </row>
    <row r="33" spans="1:5" ht="29.25" customHeight="1" x14ac:dyDescent="0.3">
      <c r="A33" s="14" t="s">
        <v>51</v>
      </c>
      <c r="B33" s="19" t="s">
        <v>15</v>
      </c>
      <c r="C33" s="1">
        <v>0</v>
      </c>
      <c r="D33" s="1">
        <v>0</v>
      </c>
      <c r="E33" s="1">
        <v>0</v>
      </c>
    </row>
    <row r="34" spans="1:5" x14ac:dyDescent="0.3">
      <c r="A34" s="14" t="s">
        <v>60</v>
      </c>
      <c r="B34" s="8" t="s">
        <v>61</v>
      </c>
      <c r="C34" s="1">
        <v>227.6</v>
      </c>
      <c r="D34" s="1">
        <v>0</v>
      </c>
      <c r="E34" s="1">
        <v>0</v>
      </c>
    </row>
    <row r="35" spans="1:5" ht="37.5" x14ac:dyDescent="0.3">
      <c r="A35" s="14" t="s">
        <v>58</v>
      </c>
      <c r="B35" s="19" t="s">
        <v>59</v>
      </c>
      <c r="C35" s="1">
        <v>227.6</v>
      </c>
      <c r="D35" s="1">
        <v>0</v>
      </c>
      <c r="E35" s="1">
        <v>0</v>
      </c>
    </row>
    <row r="36" spans="1:5" x14ac:dyDescent="0.3">
      <c r="A36" s="33" t="s">
        <v>23</v>
      </c>
      <c r="B36" s="8" t="s">
        <v>24</v>
      </c>
      <c r="C36" s="9">
        <f>C37</f>
        <v>22996</v>
      </c>
      <c r="D36" s="9">
        <f t="shared" ref="D36:E36" si="7">D37</f>
        <v>16070.800000000001</v>
      </c>
      <c r="E36" s="9">
        <f t="shared" si="7"/>
        <v>15591</v>
      </c>
    </row>
    <row r="37" spans="1:5" ht="58.5" customHeight="1" x14ac:dyDescent="0.3">
      <c r="A37" s="10" t="s">
        <v>25</v>
      </c>
      <c r="B37" s="27" t="s">
        <v>26</v>
      </c>
      <c r="C37" s="11">
        <f>C38+C39+C40+C41+C42</f>
        <v>22996</v>
      </c>
      <c r="D37" s="11">
        <f>D38+D39+D40+D41</f>
        <v>16070.800000000001</v>
      </c>
      <c r="E37" s="11">
        <f>E38+E39+E40+E41</f>
        <v>15591</v>
      </c>
    </row>
    <row r="38" spans="1:5" s="30" customFormat="1" ht="39" customHeight="1" x14ac:dyDescent="0.25">
      <c r="A38" s="3" t="s">
        <v>49</v>
      </c>
      <c r="B38" s="28" t="s">
        <v>50</v>
      </c>
      <c r="C38" s="1">
        <v>11836.3</v>
      </c>
      <c r="D38" s="1">
        <v>10994.2</v>
      </c>
      <c r="E38" s="1">
        <v>10736.7</v>
      </c>
    </row>
    <row r="39" spans="1:5" s="30" customFormat="1" ht="56.25" x14ac:dyDescent="0.25">
      <c r="A39" s="3" t="s">
        <v>46</v>
      </c>
      <c r="B39" s="28" t="s">
        <v>27</v>
      </c>
      <c r="C39" s="1">
        <v>3577.2</v>
      </c>
      <c r="D39" s="1">
        <v>1069.7</v>
      </c>
      <c r="E39" s="1">
        <v>1056.3</v>
      </c>
    </row>
    <row r="40" spans="1:5" ht="56.25" x14ac:dyDescent="0.3">
      <c r="A40" s="4" t="s">
        <v>47</v>
      </c>
      <c r="B40" s="29" t="s">
        <v>28</v>
      </c>
      <c r="C40" s="5">
        <v>186.5</v>
      </c>
      <c r="D40" s="5">
        <v>203.4</v>
      </c>
      <c r="E40" s="5">
        <v>220.7</v>
      </c>
    </row>
    <row r="41" spans="1:5" x14ac:dyDescent="0.3">
      <c r="A41" s="4" t="s">
        <v>48</v>
      </c>
      <c r="B41" s="29" t="s">
        <v>29</v>
      </c>
      <c r="C41" s="5">
        <v>7392</v>
      </c>
      <c r="D41" s="5">
        <v>3803.5</v>
      </c>
      <c r="E41" s="5">
        <v>3577.3</v>
      </c>
    </row>
    <row r="42" spans="1:5" ht="37.5" x14ac:dyDescent="0.3">
      <c r="A42" s="35" t="s">
        <v>62</v>
      </c>
      <c r="B42" s="36" t="s">
        <v>63</v>
      </c>
      <c r="C42" s="37">
        <v>4</v>
      </c>
      <c r="D42" s="37">
        <v>0</v>
      </c>
      <c r="E42" s="37">
        <v>0</v>
      </c>
    </row>
  </sheetData>
  <mergeCells count="4">
    <mergeCell ref="B11:B12"/>
    <mergeCell ref="A11:A12"/>
    <mergeCell ref="A9:E9"/>
    <mergeCell ref="C11:E11"/>
  </mergeCells>
  <pageMargins left="0.25" right="0.25" top="0.75" bottom="0.75" header="0.3" footer="0.3"/>
  <pageSetup paperSize="9" scale="69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9"/>
  <sheetViews>
    <sheetView workbookViewId="0">
      <selection activeCell="A4" sqref="A4:E29"/>
    </sheetView>
  </sheetViews>
  <sheetFormatPr defaultColWidth="9.140625" defaultRowHeight="18.75" x14ac:dyDescent="0.3"/>
  <cols>
    <col min="1" max="1" width="30" style="6" customWidth="1"/>
    <col min="2" max="2" width="56.5703125" style="2" customWidth="1"/>
    <col min="3" max="3" width="17" style="2" customWidth="1"/>
    <col min="4" max="4" width="16" style="2" customWidth="1"/>
    <col min="5" max="6" width="15.140625" style="2" customWidth="1"/>
    <col min="7" max="16384" width="9.140625" style="2"/>
  </cols>
  <sheetData>
    <row r="2" spans="1:6" ht="44.25" customHeight="1" x14ac:dyDescent="0.3">
      <c r="A2" s="38" t="s">
        <v>0</v>
      </c>
      <c r="B2" s="38" t="s">
        <v>1</v>
      </c>
      <c r="C2" s="43" t="s">
        <v>21</v>
      </c>
      <c r="D2" s="44"/>
      <c r="E2" s="44"/>
      <c r="F2" s="34"/>
    </row>
    <row r="3" spans="1:6" x14ac:dyDescent="0.3">
      <c r="A3" s="39"/>
      <c r="B3" s="39"/>
      <c r="C3" s="31" t="s">
        <v>56</v>
      </c>
      <c r="D3" s="33" t="s">
        <v>57</v>
      </c>
      <c r="E3" s="33" t="s">
        <v>55</v>
      </c>
    </row>
    <row r="4" spans="1:6" s="18" customFormat="1" x14ac:dyDescent="0.3">
      <c r="A4" s="17"/>
      <c r="B4" s="8" t="s">
        <v>16</v>
      </c>
      <c r="C4" s="9">
        <f>C5+C15+C23</f>
        <v>22995.9</v>
      </c>
      <c r="D4" s="9">
        <f>D5+D15+D23</f>
        <v>20071.5</v>
      </c>
      <c r="E4" s="9">
        <f>E5+E15+E23</f>
        <v>19661</v>
      </c>
    </row>
    <row r="5" spans="1:6" x14ac:dyDescent="0.3">
      <c r="A5" s="14"/>
      <c r="B5" s="8" t="s">
        <v>37</v>
      </c>
      <c r="C5" s="9">
        <f>C6+C8+C10+C14</f>
        <v>3042.1</v>
      </c>
      <c r="D5" s="9">
        <f>D6+D8+D10+D13</f>
        <v>3109.8</v>
      </c>
      <c r="E5" s="9">
        <f t="shared" ref="E5" si="0">E6+E8+E10+E13</f>
        <v>3179.2000000000003</v>
      </c>
    </row>
    <row r="6" spans="1:6" x14ac:dyDescent="0.3">
      <c r="A6" s="14" t="s">
        <v>2</v>
      </c>
      <c r="B6" s="19" t="s">
        <v>3</v>
      </c>
      <c r="C6" s="1">
        <f>SUM(C7)</f>
        <v>950</v>
      </c>
      <c r="D6" s="1">
        <f>SUM(D7)</f>
        <v>978</v>
      </c>
      <c r="E6" s="1">
        <f>SUM(E7)</f>
        <v>1008</v>
      </c>
    </row>
    <row r="7" spans="1:6" ht="20.25" customHeight="1" x14ac:dyDescent="0.3">
      <c r="A7" s="14" t="s">
        <v>4</v>
      </c>
      <c r="B7" s="19" t="s">
        <v>5</v>
      </c>
      <c r="C7" s="1">
        <v>950</v>
      </c>
      <c r="D7" s="1">
        <v>978</v>
      </c>
      <c r="E7" s="1">
        <v>1008</v>
      </c>
    </row>
    <row r="8" spans="1:6" ht="56.25" x14ac:dyDescent="0.3">
      <c r="A8" s="20" t="s">
        <v>6</v>
      </c>
      <c r="B8" s="19" t="s">
        <v>17</v>
      </c>
      <c r="C8" s="21">
        <f>C9</f>
        <v>1863.1</v>
      </c>
      <c r="D8" s="21">
        <f t="shared" ref="D8:E8" si="1">D9</f>
        <v>1900.4</v>
      </c>
      <c r="E8" s="21">
        <f t="shared" si="1"/>
        <v>1938.4</v>
      </c>
    </row>
    <row r="9" spans="1:6" ht="56.25" x14ac:dyDescent="0.3">
      <c r="A9" s="20" t="s">
        <v>7</v>
      </c>
      <c r="B9" s="19" t="s">
        <v>18</v>
      </c>
      <c r="C9" s="21">
        <v>1863.1</v>
      </c>
      <c r="D9" s="21">
        <v>1900.4</v>
      </c>
      <c r="E9" s="21">
        <v>1938.4</v>
      </c>
    </row>
    <row r="10" spans="1:6" x14ac:dyDescent="0.3">
      <c r="A10" s="14" t="s">
        <v>8</v>
      </c>
      <c r="B10" s="19" t="s">
        <v>9</v>
      </c>
      <c r="C10" s="1">
        <f>C11+C12</f>
        <v>226</v>
      </c>
      <c r="D10" s="1">
        <f>D11+D12</f>
        <v>228.4</v>
      </c>
      <c r="E10" s="1">
        <f t="shared" ref="E10" si="2">E11+E12</f>
        <v>229.8</v>
      </c>
    </row>
    <row r="11" spans="1:6" x14ac:dyDescent="0.3">
      <c r="A11" s="14" t="s">
        <v>39</v>
      </c>
      <c r="B11" s="19" t="s">
        <v>35</v>
      </c>
      <c r="C11" s="1">
        <v>70</v>
      </c>
      <c r="D11" s="1">
        <v>71.400000000000006</v>
      </c>
      <c r="E11" s="1">
        <v>72.8</v>
      </c>
    </row>
    <row r="12" spans="1:6" x14ac:dyDescent="0.3">
      <c r="A12" s="14" t="s">
        <v>40</v>
      </c>
      <c r="B12" s="19" t="s">
        <v>36</v>
      </c>
      <c r="C12" s="1">
        <v>156</v>
      </c>
      <c r="D12" s="1">
        <v>157</v>
      </c>
      <c r="E12" s="1">
        <v>157</v>
      </c>
    </row>
    <row r="13" spans="1:6" x14ac:dyDescent="0.3">
      <c r="A13" s="14" t="s">
        <v>10</v>
      </c>
      <c r="B13" s="19" t="s">
        <v>11</v>
      </c>
      <c r="C13" s="1">
        <f>C14</f>
        <v>3</v>
      </c>
      <c r="D13" s="1">
        <f t="shared" ref="D13:E13" si="3">D14</f>
        <v>3</v>
      </c>
      <c r="E13" s="1">
        <f t="shared" si="3"/>
        <v>3</v>
      </c>
    </row>
    <row r="14" spans="1:6" ht="63" customHeight="1" x14ac:dyDescent="0.3">
      <c r="A14" s="20" t="s">
        <v>41</v>
      </c>
      <c r="B14" s="19" t="s">
        <v>42</v>
      </c>
      <c r="C14" s="21">
        <v>3</v>
      </c>
      <c r="D14" s="21">
        <v>3</v>
      </c>
      <c r="E14" s="21">
        <v>3</v>
      </c>
    </row>
    <row r="15" spans="1:6" ht="22.5" customHeight="1" x14ac:dyDescent="0.3">
      <c r="A15" s="20"/>
      <c r="B15" s="8" t="s">
        <v>38</v>
      </c>
      <c r="C15" s="22">
        <f>C16+C19+C21</f>
        <v>1013.6</v>
      </c>
      <c r="D15" s="22">
        <f>D16+D19</f>
        <v>890.9</v>
      </c>
      <c r="E15" s="22">
        <f t="shared" ref="E15" si="4">E16+E19</f>
        <v>890.9</v>
      </c>
    </row>
    <row r="16" spans="1:6" ht="75" x14ac:dyDescent="0.3">
      <c r="A16" s="23" t="s">
        <v>12</v>
      </c>
      <c r="B16" s="24" t="s">
        <v>19</v>
      </c>
      <c r="C16" s="25">
        <f>C17+C18</f>
        <v>891</v>
      </c>
      <c r="D16" s="25">
        <f t="shared" ref="D16" si="5">D17+D18</f>
        <v>890.9</v>
      </c>
      <c r="E16" s="25">
        <f>E17+E18</f>
        <v>890.9</v>
      </c>
    </row>
    <row r="17" spans="1:5" ht="153" customHeight="1" x14ac:dyDescent="0.3">
      <c r="A17" s="20" t="s">
        <v>45</v>
      </c>
      <c r="B17" s="19" t="s">
        <v>22</v>
      </c>
      <c r="C17" s="21">
        <v>679.5</v>
      </c>
      <c r="D17" s="21">
        <v>679.4</v>
      </c>
      <c r="E17" s="21">
        <v>679.4</v>
      </c>
    </row>
    <row r="18" spans="1:5" ht="156" customHeight="1" x14ac:dyDescent="0.3">
      <c r="A18" s="14" t="s">
        <v>44</v>
      </c>
      <c r="B18" s="26" t="s">
        <v>43</v>
      </c>
      <c r="C18" s="1">
        <v>211.5</v>
      </c>
      <c r="D18" s="1">
        <v>211.5</v>
      </c>
      <c r="E18" s="1">
        <v>211.5</v>
      </c>
    </row>
    <row r="19" spans="1:5" ht="43.5" customHeight="1" x14ac:dyDescent="0.3">
      <c r="A19" s="14" t="s">
        <v>13</v>
      </c>
      <c r="B19" s="19" t="s">
        <v>14</v>
      </c>
      <c r="C19" s="1">
        <f>C20</f>
        <v>0</v>
      </c>
      <c r="D19" s="1">
        <f t="shared" ref="D19:E19" si="6">D20</f>
        <v>0</v>
      </c>
      <c r="E19" s="1">
        <f t="shared" si="6"/>
        <v>0</v>
      </c>
    </row>
    <row r="20" spans="1:5" ht="29.25" customHeight="1" x14ac:dyDescent="0.3">
      <c r="A20" s="14" t="s">
        <v>51</v>
      </c>
      <c r="B20" s="19" t="s">
        <v>15</v>
      </c>
      <c r="C20" s="1">
        <v>0</v>
      </c>
      <c r="D20" s="1">
        <v>0</v>
      </c>
      <c r="E20" s="1">
        <v>0</v>
      </c>
    </row>
    <row r="21" spans="1:5" ht="29.25" customHeight="1" x14ac:dyDescent="0.3">
      <c r="A21" s="14" t="s">
        <v>60</v>
      </c>
      <c r="B21" s="8" t="s">
        <v>61</v>
      </c>
      <c r="C21" s="1">
        <v>122.6</v>
      </c>
      <c r="D21" s="1">
        <v>0</v>
      </c>
      <c r="E21" s="1">
        <v>0</v>
      </c>
    </row>
    <row r="22" spans="1:5" ht="36" customHeight="1" x14ac:dyDescent="0.3">
      <c r="A22" s="14" t="s">
        <v>58</v>
      </c>
      <c r="B22" s="19" t="s">
        <v>59</v>
      </c>
      <c r="C22" s="1">
        <v>122.6</v>
      </c>
      <c r="D22" s="1">
        <v>0</v>
      </c>
      <c r="E22" s="1">
        <v>0</v>
      </c>
    </row>
    <row r="23" spans="1:5" x14ac:dyDescent="0.3">
      <c r="A23" s="32" t="s">
        <v>23</v>
      </c>
      <c r="B23" s="8" t="s">
        <v>24</v>
      </c>
      <c r="C23" s="9">
        <f>C24</f>
        <v>18940.2</v>
      </c>
      <c r="D23" s="9">
        <f t="shared" ref="D23:E23" si="7">D24</f>
        <v>16070.800000000001</v>
      </c>
      <c r="E23" s="9">
        <f t="shared" si="7"/>
        <v>15590.900000000001</v>
      </c>
    </row>
    <row r="24" spans="1:5" ht="56.25" x14ac:dyDescent="0.3">
      <c r="A24" s="10" t="s">
        <v>25</v>
      </c>
      <c r="B24" s="27" t="s">
        <v>26</v>
      </c>
      <c r="C24" s="11">
        <f>C25+C26+C27+C28+C29</f>
        <v>18940.2</v>
      </c>
      <c r="D24" s="11">
        <f>D25+D26+D27+D28</f>
        <v>16070.800000000001</v>
      </c>
      <c r="E24" s="11">
        <f>E25+E26+E27+E28</f>
        <v>15590.900000000001</v>
      </c>
    </row>
    <row r="25" spans="1:5" ht="37.5" x14ac:dyDescent="0.3">
      <c r="A25" s="3" t="s">
        <v>49</v>
      </c>
      <c r="B25" s="28" t="s">
        <v>50</v>
      </c>
      <c r="C25" s="1">
        <v>11836.3</v>
      </c>
      <c r="D25" s="1">
        <v>10994.2</v>
      </c>
      <c r="E25" s="1">
        <v>10736.7</v>
      </c>
    </row>
    <row r="26" spans="1:5" ht="56.25" x14ac:dyDescent="0.3">
      <c r="A26" s="3" t="s">
        <v>46</v>
      </c>
      <c r="B26" s="28" t="s">
        <v>27</v>
      </c>
      <c r="C26" s="1">
        <v>3191.2</v>
      </c>
      <c r="D26" s="1">
        <v>1069.7</v>
      </c>
      <c r="E26" s="1">
        <v>1056.2</v>
      </c>
    </row>
    <row r="27" spans="1:5" ht="56.25" x14ac:dyDescent="0.3">
      <c r="A27" s="4" t="s">
        <v>47</v>
      </c>
      <c r="B27" s="29" t="s">
        <v>28</v>
      </c>
      <c r="C27" s="5">
        <v>186.5</v>
      </c>
      <c r="D27" s="5">
        <v>203.4</v>
      </c>
      <c r="E27" s="5">
        <v>220.7</v>
      </c>
    </row>
    <row r="28" spans="1:5" x14ac:dyDescent="0.3">
      <c r="A28" s="4" t="s">
        <v>48</v>
      </c>
      <c r="B28" s="29" t="s">
        <v>29</v>
      </c>
      <c r="C28" s="5">
        <v>3722.2</v>
      </c>
      <c r="D28" s="5">
        <v>3803.5</v>
      </c>
      <c r="E28" s="5">
        <v>3577.3</v>
      </c>
    </row>
    <row r="29" spans="1:5" ht="37.5" x14ac:dyDescent="0.3">
      <c r="A29" s="35" t="s">
        <v>62</v>
      </c>
      <c r="B29" s="36" t="s">
        <v>63</v>
      </c>
      <c r="C29" s="37">
        <v>4</v>
      </c>
      <c r="D29" s="37">
        <v>0</v>
      </c>
      <c r="E29" s="37">
        <v>0</v>
      </c>
    </row>
  </sheetData>
  <mergeCells count="3">
    <mergeCell ref="A2:A3"/>
    <mergeCell ref="B2:B3"/>
    <mergeCell ref="C2:E2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Лист1!Print_Titles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спец-3</cp:lastModifiedBy>
  <cp:lastPrinted>2023-11-01T08:27:09Z</cp:lastPrinted>
  <dcterms:created xsi:type="dcterms:W3CDTF">2016-10-28T11:27:51Z</dcterms:created>
  <dcterms:modified xsi:type="dcterms:W3CDTF">2024-12-27T08:41:32Z</dcterms:modified>
</cp:coreProperties>
</file>