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 квартал" sheetId="1" r:id="rId1"/>
    <sheet name="3 квартал" sheetId="2" r:id="rId2"/>
    <sheet name="годовой" sheetId="3" r:id="rId3"/>
  </sheets>
  <definedNames>
    <definedName name="_xlnm.Print_Area" localSheetId="0">'2 квартал'!$A$1:$S$54</definedName>
    <definedName name="_xlnm.Print_Area" localSheetId="1">'3 квартал'!$A$1:$S$54</definedName>
  </definedNames>
  <calcPr fullCalcOnLoad="1"/>
</workbook>
</file>

<file path=xl/sharedStrings.xml><?xml version="1.0" encoding="utf-8"?>
<sst xmlns="http://schemas.openxmlformats.org/spreadsheetml/2006/main" count="324" uniqueCount="146">
  <si>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</si>
  <si>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</si>
  <si>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</si>
  <si>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>Ленинградской области                       __________       _____________________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</si>
  <si>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</si>
  <si>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</si>
  <si>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</si>
  <si>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</si>
  <si>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</si>
  <si>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</si>
  <si>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</si>
  <si>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</si>
  <si>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</si>
  <si>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</si>
  <si>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</si>
  <si>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</si>
  <si>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</si>
  <si>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</si>
  <si>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</si>
  <si>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</si>
  <si>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</si>
  <si>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обустройство площадки для забора воды в д. Кулига</t>
  </si>
  <si>
    <t>обустройство пожарного водоема в д. Валдость</t>
  </si>
  <si>
    <t>921 0309 0407088 244 226 809 (областной бюджет)                     921 0309 0400302 244 225 (местный бюджет)</t>
  </si>
  <si>
    <t>921 0409 0407088 244 225 809 (Областной бюдет) 921 0409 0300301 243 225 (Местный бюджет)</t>
  </si>
  <si>
    <t>Приобретение 30 контейнеров для сбора и вывоза ТБО из  населенных пунктов: д.Пяхта-2шт.; д.Малыновщина-1 шт.; д. Прогаль- 1 шт., д.Залющик-2 шт.; д.Новое Село- 2 шт.; д. Кулига – 3 шт., пос.Новый – 4 шт., д. Городок – 4 шт.; д.Жар – 2 шт., д. Пинега – 1 шт., д.Павшино–2 шт., д. Островок – 3 шт.. д. Пудроль – 3 шт.</t>
  </si>
  <si>
    <t>921 0503 0407088 244 310 809 (Обастной бюджет) 921 0503 0400303 244 310 (Местный бюджет)</t>
  </si>
  <si>
    <t>Обустройство пожарного водоема в дер. Городок</t>
  </si>
  <si>
    <t>Обустройство площадки для забора воды в дер. Городок</t>
  </si>
  <si>
    <t>Обустройство пожарного водоема в дер. Жар</t>
  </si>
  <si>
    <t>обустройство подъезда к пожарному водоему д. Жар</t>
  </si>
  <si>
    <t>обустройство площадки для забора воды в дер. Жар</t>
  </si>
  <si>
    <t>обустройство пожарного водоема в пос. Новый</t>
  </si>
  <si>
    <t>обустройство площадки для забора воды в пос. Новый</t>
  </si>
  <si>
    <t>обустройство подъезда к пожарному водоему в пос. Новый</t>
  </si>
  <si>
    <t>обустройство пожарного водоема в д. Павшино</t>
  </si>
  <si>
    <t>обустройство подъезда к  пожарному  водоему в д. Павшино</t>
  </si>
  <si>
    <t>обустройство площадки для забора воды в д. Павшино</t>
  </si>
  <si>
    <t>обустройство подъезда  к пожарному водоему в д. Малыновщина</t>
  </si>
  <si>
    <t>обустройство площадки для забора воды в д. Малыновщина</t>
  </si>
  <si>
    <t xml:space="preserve">обустройство пожарного водоема в д. Кулига
</t>
  </si>
  <si>
    <t>обустройство пожарного водоема  в д. Рандога</t>
  </si>
  <si>
    <t>обустройство площадки для забора воды в д. Рандога</t>
  </si>
  <si>
    <t>обустройство площадки для забора воды в д. Крючково</t>
  </si>
  <si>
    <t>обустройство пожарного водоема  в д. Крючково</t>
  </si>
  <si>
    <t>Ремонт автомобильной дороги общего пользования местного значения в н.п. Новое Село, ул. Привольная от д.1 до д.22</t>
  </si>
  <si>
    <t>30 шт</t>
  </si>
  <si>
    <t>Кузнецова Г.В.</t>
  </si>
  <si>
    <t>Руководитель финансового органа    ___________   Пасынкова Ю.Г.</t>
  </si>
  <si>
    <t>1 шт.</t>
  </si>
  <si>
    <t>0,4 км</t>
  </si>
  <si>
    <t>(81367)39176</t>
  </si>
  <si>
    <t>Исполнитель                    Пасынкова Ю.Г.</t>
  </si>
  <si>
    <t>27 Июня  2014 года</t>
  </si>
  <si>
    <t xml:space="preserve">     об использовании субсидии, предоставленной из областного бюджета Ленинградской области Горского сельского поселения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                                   за второй квартал  2014 года</t>
  </si>
  <si>
    <t>Приобретение 30 контейнеров для сбора и вывоза ТБО из  населенных пунктов: д.Пяхта-2шт.; д.Малыновщина-1 шт.; д. Прогаль- 1 шт., д.Залющик-2 шт.; д.Новое Село- 2 шт.; д. Кулига – 3 шт., пос.Новый – 4 шт., д. Городок – 4 шт.; д.Жар – 2 шт., д. Пинега – 1 ш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</si>
  <si>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</t>
  </si>
  <si>
    <t>30 Сентября  2014 года</t>
  </si>
  <si>
    <t xml:space="preserve">     об использовании субсидии, предоставленной из областного бюджета Ленинградской области Горского сельского поселения на реализацию проектов местных инициатив граждан в рамках подпрограммы «Создание условий для эффективного выполнения органами местного по сотоянию на 01 Октября 2014 года</t>
  </si>
  <si>
    <t>ИТОГО</t>
  </si>
  <si>
    <t>Код по бюджетной классификации бюджета, представляющего межбюджктный трансферт</t>
  </si>
  <si>
    <t>Код по классификации доходов бюджета, получающего межбюджетный трансферт</t>
  </si>
  <si>
    <t>Утвержденно бюджетных назначений на 2014 год (областной и местный бюджет)</t>
  </si>
  <si>
    <t>Поступило средств областного бюджета</t>
  </si>
  <si>
    <t>Расходы, подтвержденные документами и произведенные за счет средств областного бюджета</t>
  </si>
  <si>
    <t>Неиспользованный остаток межбюджетного трансферта, подлежащий возврату</t>
  </si>
  <si>
    <t>контрагент</t>
  </si>
  <si>
    <t>номер и дата договора</t>
  </si>
  <si>
    <t>наименование работ</t>
  </si>
  <si>
    <t>сумма договора</t>
  </si>
  <si>
    <t>номер, дата акта выполненных работ</t>
  </si>
  <si>
    <t>перечень основных видов выполненных работ, причины возникновения остатка</t>
  </si>
  <si>
    <t>примечания</t>
  </si>
  <si>
    <t>Принятые бюджетные обязательства</t>
  </si>
  <si>
    <t>об использовании субсидии, предоставленной из областного бюджета Ленинградской области Горскому сельскому поселению Тихвинского муниципального района на реализацию проектов местных</t>
  </si>
  <si>
    <t>инициатив граждан в рамках программы "Создание условий для эффективного выполнения органами местного смаоуправления своих полномочий" государственной программы Ленинградской области</t>
  </si>
  <si>
    <t>"Устойчивое общественное развитие Ленинградской области" за 2014 год</t>
  </si>
  <si>
    <t xml:space="preserve">921 0503 0407088 244 310 809 </t>
  </si>
  <si>
    <t xml:space="preserve">921 0503 0400303 244 310 </t>
  </si>
  <si>
    <t>ИП Рубан Галина Николавевна</t>
  </si>
  <si>
    <t>Договор № 58 от 23.06.2014 г, Договора № 62 от 03.07.2014 года.</t>
  </si>
  <si>
    <t>921 0309 0407088 244 226 809</t>
  </si>
  <si>
    <t xml:space="preserve">921 0309 0400302 244 225 </t>
  </si>
  <si>
    <t>ЗАО "Тихвинская ПМК № 20"</t>
  </si>
  <si>
    <t>Муниципальный контракт № МК03/2014 от 01.08.2014 г.</t>
  </si>
  <si>
    <t>Акт № 32 от 19.08.2014 г.</t>
  </si>
  <si>
    <t>Муниципальный контракт № МК 10/2014 от 01.08.2014 г.</t>
  </si>
  <si>
    <t>Акт № 33 от 19.08.2014 г.</t>
  </si>
  <si>
    <t>Муниципальный котракт № МК 01/2014 от 01.08.2014</t>
  </si>
  <si>
    <t>Акт № 27 от 19.08.2014 г.</t>
  </si>
  <si>
    <t>Муниципальый контракт № МК16/2014 от 01.08.2014</t>
  </si>
  <si>
    <t>Акт № 29 от 19.08.2014 г.</t>
  </si>
  <si>
    <t>Муниципальный контракт № МК 11/2014 от 01.08.2014 г.</t>
  </si>
  <si>
    <t>Акт № 28 от 19.08.2014 г.</t>
  </si>
  <si>
    <t>Муниципальный контракт № МК04/2014</t>
  </si>
  <si>
    <t>Акт № 19 от 07.08.2014 г.</t>
  </si>
  <si>
    <t>Муниципальный контракт № МК08/2014 от 01.08.2014 г.</t>
  </si>
  <si>
    <t>Акт № 20 от 07.08.2014 г.</t>
  </si>
  <si>
    <t xml:space="preserve">Муниципальный контракт № МК 17/2014 от 01.08.2014 г.  </t>
  </si>
  <si>
    <t>Акт № 21 от 07.08.2014 г.</t>
  </si>
  <si>
    <t>Муниципальный контракт № МК05/2014 от 01.08.2014 г.</t>
  </si>
  <si>
    <t>Акт № 36 от 19.08.2014 г.</t>
  </si>
  <si>
    <t>Муниципальный контракт № МК19/2014 от 01.08.2014 г.</t>
  </si>
  <si>
    <t>Акт № 35 от 19.08.2014 г.</t>
  </si>
  <si>
    <t>Муниципальный контракт № МК13/2014 от 01.08.2014 г.</t>
  </si>
  <si>
    <t>Акт № 34 от 19.08.2014 г.</t>
  </si>
  <si>
    <t>Муниципальный контракт № МК 18/2014 от 01.08.2014 г.</t>
  </si>
  <si>
    <t>Акт № 17 от 07.08.2014 г.</t>
  </si>
  <si>
    <t>Муниципальный контракт № МК14/2014 от 01.08.2014 г.</t>
  </si>
  <si>
    <t>Акт № 16 от 07.08.2014 г.</t>
  </si>
  <si>
    <t>Муниципальный контракт № МК07/2014 от 01.08.2014 г.</t>
  </si>
  <si>
    <t>Акт № 30 от 19.08.2014 г.</t>
  </si>
  <si>
    <t>Муниципальный контракт № МК12/2014 от 01.08.2014 г.</t>
  </si>
  <si>
    <t>Акт № 31 от 19.08.2014 г.</t>
  </si>
  <si>
    <t>Муниципальный контракт № МК20/2014 от 21.08.2014 г.</t>
  </si>
  <si>
    <t>Акт № 40 от 04.09.2014 г.</t>
  </si>
  <si>
    <t>Муниципальный контракт № МК06/2014 от 01.08.2014 г.</t>
  </si>
  <si>
    <t>Акт № 12 от 05.08.2014 г.</t>
  </si>
  <si>
    <t>Муниципальный контракт № МК15/2014 от 01.08.2014 г.</t>
  </si>
  <si>
    <t>Акт № 13 от 05.08.2014 г.</t>
  </si>
  <si>
    <t>Муниципальный контракт № МК09/2014 от 01.08.2014 г.</t>
  </si>
  <si>
    <t>Акт № 14 от 06.08.2014 г.</t>
  </si>
  <si>
    <t>Муниципальный контракт № МК02/2014 от 01.08.2014 г.</t>
  </si>
  <si>
    <t>Акт № 15 от 06.08.2014 г.</t>
  </si>
  <si>
    <t>Муниципальный контракт № МК21/2014 от 21.08.2014 г.</t>
  </si>
  <si>
    <t>Акт № 50 от 16.10.2014 г.</t>
  </si>
  <si>
    <t>921 0309 0407088 244 310 809</t>
  </si>
  <si>
    <t>921 0309 0400301 244 310</t>
  </si>
  <si>
    <t>Отбойники для пожарных водоемов</t>
  </si>
  <si>
    <t>Договор № 54 от 15.09.2014 г.</t>
  </si>
  <si>
    <t>Товарная накладная № 28 от 18.09.2014 г</t>
  </si>
  <si>
    <t>Глава администрации Горского сельского</t>
  </si>
  <si>
    <t>поселения Лениградской области</t>
  </si>
  <si>
    <t>Г.В.Кузнецова</t>
  </si>
  <si>
    <t xml:space="preserve">Руководитель финансового органа </t>
  </si>
  <si>
    <t>Ю.Г.Пасынкова</t>
  </si>
  <si>
    <t>Исполнитель</t>
  </si>
  <si>
    <t>(номер телефона)</t>
  </si>
  <si>
    <t>27 Ноября 2014 года</t>
  </si>
  <si>
    <t>Согласовано</t>
  </si>
  <si>
    <t>комитет по местному самоуправлению, межнациональным и межконфессиональным отношениям Ленинградской области</t>
  </si>
  <si>
    <t>(подпись)</t>
  </si>
  <si>
    <t>(881367)39176</t>
  </si>
  <si>
    <t>Приобретение 30 контейнеров для сбора и вывоза ТБО из  населенных пунктов: д.Пяхта-2шт.; д.Малыновщина-1 шт.; д. Прогаль- 1 шт., д.Залющик-2 шт.; д.Новое Село- 2 шт.; д. Кулига – 3 шт., пос.Новый – 4 шт., д. Городок – 4 шт.; д.Жар – 2 шт., д. Пинега – 1 шт., д. Павшино -2 шт., д. Островок -3 шт., д. Пудроль-3 шт.</t>
  </si>
  <si>
    <t>выполненно работ</t>
  </si>
  <si>
    <t>Товарная накладная № 58 от 23.06.2014 г, Товарная накладная № 62 от 03.07.2014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</si>
</sst>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3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20" fillId="0" borderId="10" xfId="0" applyNumberFormat="1" applyFont="1" applyBorder="1" applyAlignment="1">
      <alignment horizontal="center" wrapText="1"/>
    </xf>
    <xf numFmtId="2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0">
      <selection activeCell="A26" sqref="A26:A29"/>
    </sheetView>
  </sheetViews>
  <sheetFormatPr defaultColWidth="9.140625" defaultRowHeight="12.75"/>
  <cols>
    <col min="1" max="1" width="20.57421875" style="0" customWidth="1"/>
    <col min="2" max="2" width="20.8515625" style="0" customWidth="1"/>
    <col min="3" max="3" width="12.140625" style="0" customWidth="1"/>
    <col min="4" max="4" width="10.57421875" style="0" customWidth="1"/>
    <col min="5" max="5" width="12.421875" style="0" customWidth="1"/>
    <col min="6" max="6" width="12.140625" style="0" customWidth="1"/>
    <col min="7" max="7" width="9.57421875" style="0" customWidth="1"/>
    <col min="8" max="8" width="8.7109375" style="0" customWidth="1"/>
    <col min="9" max="9" width="10.140625" style="0" customWidth="1"/>
    <col min="10" max="10" width="10.421875" style="0" customWidth="1"/>
    <col min="11" max="11" width="10.57421875" style="0" customWidth="1"/>
  </cols>
  <sheetData>
    <row r="1" spans="1:11" ht="12.75" customHeight="1">
      <c r="A1" s="33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6.5" customHeight="1">
      <c r="A2" s="35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4.5" customHeight="1" hidden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76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7" customHeight="1">
      <c r="A6" s="36" t="s">
        <v>1</v>
      </c>
      <c r="B6" s="36" t="s">
        <v>17</v>
      </c>
      <c r="C6" s="36" t="s">
        <v>18</v>
      </c>
      <c r="D6" s="36" t="s">
        <v>20</v>
      </c>
      <c r="E6" s="36" t="s">
        <v>0</v>
      </c>
      <c r="F6" s="37"/>
      <c r="G6" s="37"/>
      <c r="H6" s="36" t="s">
        <v>13</v>
      </c>
      <c r="I6" s="37"/>
      <c r="J6" s="37"/>
      <c r="K6" s="36" t="s">
        <v>19</v>
      </c>
    </row>
    <row r="7" spans="1:11" s="2" customFormat="1" ht="50.25" customHeight="1">
      <c r="A7" s="36"/>
      <c r="B7" s="37"/>
      <c r="C7" s="36"/>
      <c r="D7" s="36"/>
      <c r="E7" s="37"/>
      <c r="F7" s="37"/>
      <c r="G7" s="37"/>
      <c r="H7" s="37"/>
      <c r="I7" s="37"/>
      <c r="J7" s="37"/>
      <c r="K7" s="37"/>
    </row>
    <row r="8" spans="1:11" s="2" customFormat="1" ht="71.25" customHeight="1">
      <c r="A8" s="36"/>
      <c r="B8" s="37"/>
      <c r="C8" s="36"/>
      <c r="D8" s="36"/>
      <c r="E8" s="10" t="s">
        <v>14</v>
      </c>
      <c r="F8" s="10" t="s">
        <v>15</v>
      </c>
      <c r="G8" s="10" t="s">
        <v>16</v>
      </c>
      <c r="H8" s="10" t="s">
        <v>14</v>
      </c>
      <c r="I8" s="10" t="s">
        <v>15</v>
      </c>
      <c r="J8" s="10" t="s">
        <v>16</v>
      </c>
      <c r="K8" s="37"/>
    </row>
    <row r="9" spans="1:11" s="2" customFormat="1" ht="216" customHeight="1">
      <c r="A9" s="11" t="s">
        <v>25</v>
      </c>
      <c r="B9" s="16" t="s">
        <v>26</v>
      </c>
      <c r="C9" s="16" t="s">
        <v>46</v>
      </c>
      <c r="D9" s="16" t="str">
        <f aca="true" t="shared" si="0" ref="D9:D30">C9</f>
        <v>30 шт</v>
      </c>
      <c r="E9" s="17">
        <f>F9+G9</f>
        <v>126000</v>
      </c>
      <c r="F9" s="17">
        <v>119700</v>
      </c>
      <c r="G9" s="17">
        <v>6300</v>
      </c>
      <c r="H9" s="17">
        <v>0</v>
      </c>
      <c r="I9" s="17">
        <v>0</v>
      </c>
      <c r="J9" s="17">
        <v>0</v>
      </c>
      <c r="K9" s="17">
        <f aca="true" t="shared" si="1" ref="K9:K30">F9</f>
        <v>119700</v>
      </c>
    </row>
    <row r="10" spans="1:11" ht="51.75" customHeight="1">
      <c r="A10" s="6" t="s">
        <v>27</v>
      </c>
      <c r="B10" s="6" t="s">
        <v>23</v>
      </c>
      <c r="C10" s="7" t="s">
        <v>49</v>
      </c>
      <c r="D10" s="7" t="str">
        <f t="shared" si="0"/>
        <v>1 шт.</v>
      </c>
      <c r="E10" s="8">
        <f>F10+G10</f>
        <v>75000</v>
      </c>
      <c r="F10" s="8">
        <v>71250</v>
      </c>
      <c r="G10" s="9">
        <v>3750</v>
      </c>
      <c r="H10" s="8">
        <v>0</v>
      </c>
      <c r="I10" s="8">
        <v>0</v>
      </c>
      <c r="J10" s="9">
        <v>0</v>
      </c>
      <c r="K10" s="14">
        <f t="shared" si="1"/>
        <v>71250</v>
      </c>
    </row>
    <row r="11" spans="1:11" ht="39" customHeight="1">
      <c r="A11" s="11" t="s">
        <v>28</v>
      </c>
      <c r="B11" s="6" t="s">
        <v>23</v>
      </c>
      <c r="C11" s="7" t="s">
        <v>49</v>
      </c>
      <c r="D11" s="7" t="str">
        <f t="shared" si="0"/>
        <v>1 шт.</v>
      </c>
      <c r="E11" s="8">
        <f aca="true" t="shared" si="2" ref="E11:E30">F11+G11</f>
        <v>100000</v>
      </c>
      <c r="F11" s="8">
        <v>95000</v>
      </c>
      <c r="G11" s="9">
        <v>5000</v>
      </c>
      <c r="H11" s="8">
        <v>0</v>
      </c>
      <c r="I11" s="8">
        <v>0</v>
      </c>
      <c r="J11" s="9">
        <v>0</v>
      </c>
      <c r="K11" s="14">
        <f t="shared" si="1"/>
        <v>95000</v>
      </c>
    </row>
    <row r="12" spans="1:11" ht="48" customHeight="1">
      <c r="A12" s="11" t="s">
        <v>29</v>
      </c>
      <c r="B12" s="6" t="s">
        <v>23</v>
      </c>
      <c r="C12" s="7" t="s">
        <v>49</v>
      </c>
      <c r="D12" s="7" t="str">
        <f t="shared" si="0"/>
        <v>1 шт.</v>
      </c>
      <c r="E12" s="8">
        <f t="shared" si="2"/>
        <v>50000</v>
      </c>
      <c r="F12" s="8">
        <v>47500</v>
      </c>
      <c r="G12" s="9">
        <v>2500</v>
      </c>
      <c r="H12" s="8">
        <v>0</v>
      </c>
      <c r="I12" s="8">
        <v>0</v>
      </c>
      <c r="J12" s="9">
        <v>0</v>
      </c>
      <c r="K12" s="14">
        <f t="shared" si="1"/>
        <v>47500</v>
      </c>
    </row>
    <row r="13" spans="1:11" ht="49.5" customHeight="1">
      <c r="A13" s="11" t="s">
        <v>30</v>
      </c>
      <c r="B13" s="6" t="s">
        <v>23</v>
      </c>
      <c r="C13" s="7" t="s">
        <v>49</v>
      </c>
      <c r="D13" s="7" t="str">
        <f t="shared" si="0"/>
        <v>1 шт.</v>
      </c>
      <c r="E13" s="8">
        <f t="shared" si="2"/>
        <v>100000</v>
      </c>
      <c r="F13" s="8">
        <v>95000</v>
      </c>
      <c r="G13" s="9">
        <v>5000</v>
      </c>
      <c r="H13" s="8">
        <v>0</v>
      </c>
      <c r="I13" s="8">
        <v>0</v>
      </c>
      <c r="J13" s="9">
        <v>0</v>
      </c>
      <c r="K13" s="14">
        <f t="shared" si="1"/>
        <v>95000</v>
      </c>
    </row>
    <row r="14" spans="1:11" ht="56.25" customHeight="1">
      <c r="A14" s="11" t="s">
        <v>31</v>
      </c>
      <c r="B14" s="6" t="s">
        <v>23</v>
      </c>
      <c r="C14" s="7" t="s">
        <v>49</v>
      </c>
      <c r="D14" s="7" t="str">
        <f t="shared" si="0"/>
        <v>1 шт.</v>
      </c>
      <c r="E14" s="8">
        <f t="shared" si="2"/>
        <v>100000</v>
      </c>
      <c r="F14" s="8">
        <v>95000</v>
      </c>
      <c r="G14" s="9">
        <v>5000</v>
      </c>
      <c r="H14" s="8">
        <v>0</v>
      </c>
      <c r="I14" s="8">
        <v>0</v>
      </c>
      <c r="J14" s="9">
        <v>0</v>
      </c>
      <c r="K14" s="14">
        <f t="shared" si="1"/>
        <v>95000</v>
      </c>
    </row>
    <row r="15" spans="1:11" ht="58.5" customHeight="1">
      <c r="A15" s="11" t="s">
        <v>32</v>
      </c>
      <c r="B15" s="6" t="s">
        <v>23</v>
      </c>
      <c r="C15" s="7" t="s">
        <v>49</v>
      </c>
      <c r="D15" s="7" t="str">
        <f t="shared" si="0"/>
        <v>1 шт.</v>
      </c>
      <c r="E15" s="8">
        <f t="shared" si="2"/>
        <v>50000</v>
      </c>
      <c r="F15" s="8">
        <v>47500</v>
      </c>
      <c r="G15" s="9">
        <v>2500</v>
      </c>
      <c r="H15" s="8">
        <v>0</v>
      </c>
      <c r="I15" s="8">
        <v>0</v>
      </c>
      <c r="J15" s="9">
        <v>0</v>
      </c>
      <c r="K15" s="14">
        <f t="shared" si="1"/>
        <v>47500</v>
      </c>
    </row>
    <row r="16" spans="1:11" ht="56.25" customHeight="1">
      <c r="A16" s="11" t="s">
        <v>33</v>
      </c>
      <c r="B16" s="6" t="s">
        <v>23</v>
      </c>
      <c r="C16" s="7" t="s">
        <v>49</v>
      </c>
      <c r="D16" s="7" t="str">
        <f t="shared" si="0"/>
        <v>1 шт.</v>
      </c>
      <c r="E16" s="8">
        <f t="shared" si="2"/>
        <v>50000</v>
      </c>
      <c r="F16" s="8">
        <v>47500</v>
      </c>
      <c r="G16" s="9">
        <v>2500</v>
      </c>
      <c r="H16" s="8">
        <v>0</v>
      </c>
      <c r="I16" s="8">
        <v>0</v>
      </c>
      <c r="J16" s="9">
        <v>0</v>
      </c>
      <c r="K16" s="14">
        <f t="shared" si="1"/>
        <v>47500</v>
      </c>
    </row>
    <row r="17" spans="1:11" ht="51.75" customHeight="1">
      <c r="A17" s="11" t="s">
        <v>34</v>
      </c>
      <c r="B17" s="6" t="s">
        <v>23</v>
      </c>
      <c r="C17" s="7" t="s">
        <v>49</v>
      </c>
      <c r="D17" s="7" t="str">
        <f t="shared" si="0"/>
        <v>1 шт.</v>
      </c>
      <c r="E17" s="19">
        <f t="shared" si="2"/>
        <v>50000</v>
      </c>
      <c r="F17" s="19">
        <v>47500</v>
      </c>
      <c r="G17" s="14">
        <v>2500</v>
      </c>
      <c r="H17" s="19">
        <v>0</v>
      </c>
      <c r="I17" s="19">
        <v>0</v>
      </c>
      <c r="J17" s="14">
        <v>0</v>
      </c>
      <c r="K17" s="14">
        <f t="shared" si="1"/>
        <v>47500</v>
      </c>
    </row>
    <row r="18" spans="1:11" ht="53.25" customHeight="1">
      <c r="A18" s="11" t="s">
        <v>35</v>
      </c>
      <c r="B18" s="6" t="s">
        <v>23</v>
      </c>
      <c r="C18" s="7" t="s">
        <v>49</v>
      </c>
      <c r="D18" s="7" t="str">
        <f t="shared" si="0"/>
        <v>1 шт.</v>
      </c>
      <c r="E18" s="8">
        <f t="shared" si="2"/>
        <v>50000</v>
      </c>
      <c r="F18" s="8">
        <v>47500</v>
      </c>
      <c r="G18" s="9">
        <v>2500</v>
      </c>
      <c r="H18" s="8">
        <v>0</v>
      </c>
      <c r="I18" s="8">
        <v>0</v>
      </c>
      <c r="J18" s="9">
        <v>0</v>
      </c>
      <c r="K18" s="14">
        <f t="shared" si="1"/>
        <v>47500</v>
      </c>
    </row>
    <row r="19" spans="1:11" ht="50.25" customHeight="1">
      <c r="A19" s="20" t="s">
        <v>36</v>
      </c>
      <c r="B19" s="6" t="s">
        <v>23</v>
      </c>
      <c r="C19" s="7" t="s">
        <v>49</v>
      </c>
      <c r="D19" s="7" t="str">
        <f t="shared" si="0"/>
        <v>1 шт.</v>
      </c>
      <c r="E19" s="8">
        <f t="shared" si="2"/>
        <v>50000</v>
      </c>
      <c r="F19" s="8">
        <v>47500</v>
      </c>
      <c r="G19" s="9">
        <v>2500</v>
      </c>
      <c r="H19" s="8">
        <v>0</v>
      </c>
      <c r="I19" s="8">
        <v>0</v>
      </c>
      <c r="J19" s="9">
        <v>0</v>
      </c>
      <c r="K19" s="14">
        <f t="shared" si="1"/>
        <v>47500</v>
      </c>
    </row>
    <row r="20" spans="1:11" ht="54" customHeight="1">
      <c r="A20" s="11" t="s">
        <v>37</v>
      </c>
      <c r="B20" s="6" t="s">
        <v>23</v>
      </c>
      <c r="C20" s="7" t="s">
        <v>49</v>
      </c>
      <c r="D20" s="7" t="str">
        <f t="shared" si="0"/>
        <v>1 шт.</v>
      </c>
      <c r="E20" s="8">
        <f t="shared" si="2"/>
        <v>50000</v>
      </c>
      <c r="F20" s="8">
        <v>47500</v>
      </c>
      <c r="G20" s="9">
        <v>2500</v>
      </c>
      <c r="H20" s="8">
        <v>0</v>
      </c>
      <c r="I20" s="8">
        <v>0</v>
      </c>
      <c r="J20" s="9">
        <v>0</v>
      </c>
      <c r="K20" s="14">
        <f t="shared" si="1"/>
        <v>47500</v>
      </c>
    </row>
    <row r="21" spans="1:11" ht="53.25" customHeight="1">
      <c r="A21" s="11" t="s">
        <v>38</v>
      </c>
      <c r="B21" s="6" t="s">
        <v>23</v>
      </c>
      <c r="C21" s="7" t="s">
        <v>49</v>
      </c>
      <c r="D21" s="7" t="str">
        <f t="shared" si="0"/>
        <v>1 шт.</v>
      </c>
      <c r="E21" s="8">
        <f t="shared" si="2"/>
        <v>50000</v>
      </c>
      <c r="F21" s="8">
        <v>47500</v>
      </c>
      <c r="G21" s="9">
        <v>2500</v>
      </c>
      <c r="H21" s="8">
        <v>0</v>
      </c>
      <c r="I21" s="8">
        <v>0</v>
      </c>
      <c r="J21" s="9">
        <v>0</v>
      </c>
      <c r="K21" s="14">
        <f t="shared" si="1"/>
        <v>47500</v>
      </c>
    </row>
    <row r="22" spans="1:11" ht="52.5" customHeight="1">
      <c r="A22" s="11" t="s">
        <v>39</v>
      </c>
      <c r="B22" s="6" t="s">
        <v>23</v>
      </c>
      <c r="C22" s="7" t="s">
        <v>49</v>
      </c>
      <c r="D22" s="7" t="str">
        <f t="shared" si="0"/>
        <v>1 шт.</v>
      </c>
      <c r="E22" s="8">
        <f t="shared" si="2"/>
        <v>50000</v>
      </c>
      <c r="F22" s="8">
        <v>47500</v>
      </c>
      <c r="G22" s="9">
        <v>2500</v>
      </c>
      <c r="H22" s="8">
        <v>0</v>
      </c>
      <c r="I22" s="8">
        <v>0</v>
      </c>
      <c r="J22" s="9">
        <v>0</v>
      </c>
      <c r="K22" s="14">
        <f t="shared" si="1"/>
        <v>47500</v>
      </c>
    </row>
    <row r="23" spans="1:11" ht="71.25" customHeight="1">
      <c r="A23" s="11" t="s">
        <v>40</v>
      </c>
      <c r="B23" s="6" t="s">
        <v>23</v>
      </c>
      <c r="C23" s="7" t="s">
        <v>49</v>
      </c>
      <c r="D23" s="7" t="str">
        <f t="shared" si="0"/>
        <v>1 шт.</v>
      </c>
      <c r="E23" s="8">
        <f t="shared" si="2"/>
        <v>100000</v>
      </c>
      <c r="F23" s="8">
        <v>95000</v>
      </c>
      <c r="G23" s="9">
        <v>5000</v>
      </c>
      <c r="H23" s="8">
        <v>0</v>
      </c>
      <c r="I23" s="8">
        <v>0</v>
      </c>
      <c r="J23" s="9">
        <v>0</v>
      </c>
      <c r="K23" s="14">
        <f t="shared" si="1"/>
        <v>95000</v>
      </c>
    </row>
    <row r="24" spans="1:11" ht="55.5" customHeight="1">
      <c r="A24" s="11" t="s">
        <v>21</v>
      </c>
      <c r="B24" s="6" t="s">
        <v>23</v>
      </c>
      <c r="C24" s="7" t="s">
        <v>49</v>
      </c>
      <c r="D24" s="7" t="str">
        <f t="shared" si="0"/>
        <v>1 шт.</v>
      </c>
      <c r="E24" s="8">
        <f t="shared" si="2"/>
        <v>100000</v>
      </c>
      <c r="F24" s="8">
        <v>95000</v>
      </c>
      <c r="G24" s="9">
        <v>5000</v>
      </c>
      <c r="H24" s="8">
        <v>0</v>
      </c>
      <c r="I24" s="8">
        <v>0</v>
      </c>
      <c r="J24" s="9">
        <v>0</v>
      </c>
      <c r="K24" s="14">
        <f t="shared" si="1"/>
        <v>95000</v>
      </c>
    </row>
    <row r="25" spans="1:11" ht="54.75" customHeight="1">
      <c r="A25" s="11" t="s">
        <v>22</v>
      </c>
      <c r="B25" s="6" t="s">
        <v>23</v>
      </c>
      <c r="C25" s="7" t="s">
        <v>49</v>
      </c>
      <c r="D25" s="7" t="str">
        <f t="shared" si="0"/>
        <v>1 шт.</v>
      </c>
      <c r="E25" s="8">
        <f t="shared" si="2"/>
        <v>150000</v>
      </c>
      <c r="F25" s="8">
        <v>142500</v>
      </c>
      <c r="G25" s="9">
        <v>7500</v>
      </c>
      <c r="H25" s="8">
        <v>0</v>
      </c>
      <c r="I25" s="8">
        <v>0</v>
      </c>
      <c r="J25" s="9">
        <v>0</v>
      </c>
      <c r="K25" s="14">
        <f t="shared" si="1"/>
        <v>142500</v>
      </c>
    </row>
    <row r="26" spans="1:11" ht="56.25" customHeight="1">
      <c r="A26" s="6" t="s">
        <v>41</v>
      </c>
      <c r="B26" s="6" t="s">
        <v>23</v>
      </c>
      <c r="C26" s="7" t="s">
        <v>49</v>
      </c>
      <c r="D26" s="7" t="str">
        <f t="shared" si="0"/>
        <v>1 шт.</v>
      </c>
      <c r="E26" s="8">
        <f t="shared" si="2"/>
        <v>100000</v>
      </c>
      <c r="F26" s="8">
        <v>95000</v>
      </c>
      <c r="G26" s="9">
        <v>5000</v>
      </c>
      <c r="H26" s="8">
        <v>0</v>
      </c>
      <c r="I26" s="8">
        <v>0</v>
      </c>
      <c r="J26" s="9">
        <v>0</v>
      </c>
      <c r="K26" s="14">
        <f t="shared" si="1"/>
        <v>95000</v>
      </c>
    </row>
    <row r="27" spans="1:11" ht="55.5" customHeight="1">
      <c r="A27" s="11" t="s">
        <v>42</v>
      </c>
      <c r="B27" s="6" t="s">
        <v>23</v>
      </c>
      <c r="C27" s="7" t="s">
        <v>49</v>
      </c>
      <c r="D27" s="7" t="str">
        <f t="shared" si="0"/>
        <v>1 шт.</v>
      </c>
      <c r="E27" s="8">
        <f t="shared" si="2"/>
        <v>50000</v>
      </c>
      <c r="F27" s="8">
        <v>47500</v>
      </c>
      <c r="G27" s="9">
        <v>2500</v>
      </c>
      <c r="H27" s="8">
        <v>0</v>
      </c>
      <c r="I27" s="8">
        <v>0</v>
      </c>
      <c r="J27" s="9">
        <v>0</v>
      </c>
      <c r="K27" s="14">
        <f t="shared" si="1"/>
        <v>47500</v>
      </c>
    </row>
    <row r="28" spans="1:11" ht="55.5" customHeight="1">
      <c r="A28" s="11" t="s">
        <v>43</v>
      </c>
      <c r="B28" s="6" t="s">
        <v>23</v>
      </c>
      <c r="C28" s="7" t="s">
        <v>49</v>
      </c>
      <c r="D28" s="7" t="str">
        <f t="shared" si="0"/>
        <v>1 шт.</v>
      </c>
      <c r="E28" s="8">
        <f t="shared" si="2"/>
        <v>57650</v>
      </c>
      <c r="F28" s="8">
        <v>54770</v>
      </c>
      <c r="G28" s="9">
        <v>2880</v>
      </c>
      <c r="H28" s="8">
        <v>0</v>
      </c>
      <c r="I28" s="8">
        <v>0</v>
      </c>
      <c r="J28" s="9">
        <v>0</v>
      </c>
      <c r="K28" s="14">
        <f t="shared" si="1"/>
        <v>54770</v>
      </c>
    </row>
    <row r="29" spans="1:11" ht="53.25" customHeight="1">
      <c r="A29" s="11" t="s">
        <v>44</v>
      </c>
      <c r="B29" s="6" t="s">
        <v>23</v>
      </c>
      <c r="C29" s="7" t="s">
        <v>49</v>
      </c>
      <c r="D29" s="7" t="str">
        <f t="shared" si="0"/>
        <v>1 шт.</v>
      </c>
      <c r="E29" s="8">
        <f t="shared" si="2"/>
        <v>100000</v>
      </c>
      <c r="F29" s="8">
        <v>95000</v>
      </c>
      <c r="G29" s="9">
        <v>5000</v>
      </c>
      <c r="H29" s="8">
        <v>0</v>
      </c>
      <c r="I29" s="8">
        <v>0</v>
      </c>
      <c r="J29" s="9">
        <v>0</v>
      </c>
      <c r="K29" s="14">
        <f t="shared" si="1"/>
        <v>95000</v>
      </c>
    </row>
    <row r="30" spans="1:11" ht="89.25" customHeight="1">
      <c r="A30" s="12" t="s">
        <v>45</v>
      </c>
      <c r="B30" s="6" t="s">
        <v>24</v>
      </c>
      <c r="C30" s="7" t="s">
        <v>50</v>
      </c>
      <c r="D30" s="7" t="str">
        <f t="shared" si="0"/>
        <v>0,4 км</v>
      </c>
      <c r="E30" s="8">
        <f t="shared" si="2"/>
        <v>307600</v>
      </c>
      <c r="F30" s="14">
        <v>292210</v>
      </c>
      <c r="G30" s="14">
        <v>15390</v>
      </c>
      <c r="H30" s="14">
        <v>0</v>
      </c>
      <c r="I30" s="14">
        <v>0</v>
      </c>
      <c r="J30" s="14">
        <v>0</v>
      </c>
      <c r="K30" s="7">
        <f t="shared" si="1"/>
        <v>292210</v>
      </c>
    </row>
    <row r="31" spans="1:11" ht="15.75" customHeight="1">
      <c r="A31" s="5" t="s">
        <v>2</v>
      </c>
      <c r="B31" s="1"/>
      <c r="C31" s="1"/>
      <c r="D31" s="1"/>
      <c r="E31" s="1"/>
      <c r="F31" s="1"/>
      <c r="G31" s="32" t="s">
        <v>8</v>
      </c>
      <c r="H31" s="32"/>
      <c r="I31" s="32"/>
      <c r="J31" s="32"/>
      <c r="K31" s="15"/>
    </row>
    <row r="32" spans="1:11" ht="16.5" customHeight="1">
      <c r="A32" s="5" t="s">
        <v>3</v>
      </c>
      <c r="B32" s="4"/>
      <c r="C32" s="13" t="s">
        <v>47</v>
      </c>
      <c r="D32" s="1"/>
      <c r="E32" s="1"/>
      <c r="F32" s="1"/>
      <c r="G32" s="32"/>
      <c r="H32" s="32"/>
      <c r="I32" s="32"/>
      <c r="J32" s="32"/>
      <c r="K32" s="3"/>
    </row>
    <row r="33" spans="1:11" ht="14.25" customHeight="1">
      <c r="A33" s="1" t="s">
        <v>4</v>
      </c>
      <c r="B33" s="4"/>
      <c r="C33" s="4"/>
      <c r="D33" s="1"/>
      <c r="E33" s="1"/>
      <c r="F33" s="1"/>
      <c r="G33" s="32"/>
      <c r="H33" s="32"/>
      <c r="I33" s="32"/>
      <c r="J33" s="32"/>
      <c r="K33" s="3"/>
    </row>
    <row r="34" spans="1:11" ht="18" customHeight="1">
      <c r="A34" s="1" t="s">
        <v>48</v>
      </c>
      <c r="B34" s="1"/>
      <c r="C34" s="13"/>
      <c r="D34" s="1"/>
      <c r="E34" s="1"/>
      <c r="F34" s="1"/>
      <c r="G34" s="32"/>
      <c r="H34" s="32"/>
      <c r="I34" s="32"/>
      <c r="J34" s="32"/>
      <c r="K34" s="3"/>
    </row>
    <row r="35" spans="1:11" ht="12.75" customHeight="1">
      <c r="A35" s="1" t="s">
        <v>5</v>
      </c>
      <c r="B35" s="1"/>
      <c r="C35" s="1"/>
      <c r="D35" s="1"/>
      <c r="E35" s="1"/>
      <c r="F35" s="1"/>
      <c r="G35" s="32" t="s">
        <v>11</v>
      </c>
      <c r="H35" s="32"/>
      <c r="I35" s="32" t="s">
        <v>12</v>
      </c>
      <c r="J35" s="32"/>
      <c r="K35" s="3"/>
    </row>
    <row r="36" spans="1:11" ht="18.75" customHeight="1">
      <c r="A36" s="13" t="s">
        <v>52</v>
      </c>
      <c r="B36" s="13"/>
      <c r="C36" s="13" t="s">
        <v>51</v>
      </c>
      <c r="D36" s="1"/>
      <c r="E36" s="1"/>
      <c r="F36" s="1"/>
      <c r="G36" s="32" t="s">
        <v>9</v>
      </c>
      <c r="H36" s="32"/>
      <c r="I36" s="32" t="s">
        <v>10</v>
      </c>
      <c r="J36" s="32"/>
      <c r="K36" s="3"/>
    </row>
    <row r="37" spans="1:11" ht="12.75" customHeight="1">
      <c r="A37" s="1" t="s">
        <v>6</v>
      </c>
      <c r="B37" s="1"/>
      <c r="C37" s="1"/>
      <c r="D37" s="1"/>
      <c r="E37" s="1"/>
      <c r="F37" s="1"/>
      <c r="G37" s="3"/>
      <c r="H37" s="3"/>
      <c r="I37" s="3"/>
      <c r="J37" s="3"/>
      <c r="K37" s="3"/>
    </row>
    <row r="38" spans="1:11" ht="12.75" customHeight="1">
      <c r="A38" s="1" t="s">
        <v>53</v>
      </c>
      <c r="B38" s="1"/>
      <c r="C38" s="1"/>
      <c r="D38" s="1"/>
      <c r="E38" s="1"/>
      <c r="F38" s="1"/>
      <c r="G38" s="3"/>
      <c r="H38" s="3"/>
      <c r="I38" s="3"/>
      <c r="J38" s="3"/>
      <c r="K38" s="3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2.75">
      <c r="G41" s="18"/>
    </row>
    <row r="50" spans="5:7" ht="12.75">
      <c r="E50" s="18"/>
      <c r="F50" s="18"/>
      <c r="G50" s="18"/>
    </row>
  </sheetData>
  <sheetProtection/>
  <mergeCells count="14">
    <mergeCell ref="A1:K1"/>
    <mergeCell ref="A2:K4"/>
    <mergeCell ref="A6:A8"/>
    <mergeCell ref="B6:B8"/>
    <mergeCell ref="K6:K8"/>
    <mergeCell ref="C6:C8"/>
    <mergeCell ref="D6:D8"/>
    <mergeCell ref="E6:G7"/>
    <mergeCell ref="H6:J7"/>
    <mergeCell ref="G31:J34"/>
    <mergeCell ref="G36:H36"/>
    <mergeCell ref="I36:J36"/>
    <mergeCell ref="G35:H35"/>
    <mergeCell ref="I35:J35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4">
      <selection activeCell="A15" sqref="A15"/>
    </sheetView>
  </sheetViews>
  <sheetFormatPr defaultColWidth="9.140625" defaultRowHeight="12.75"/>
  <cols>
    <col min="1" max="1" width="20.57421875" style="0" customWidth="1"/>
    <col min="2" max="2" width="20.8515625" style="0" customWidth="1"/>
    <col min="3" max="3" width="12.140625" style="0" customWidth="1"/>
    <col min="4" max="4" width="10.57421875" style="0" customWidth="1"/>
    <col min="5" max="5" width="12.421875" style="0" customWidth="1"/>
    <col min="6" max="6" width="12.140625" style="0" customWidth="1"/>
    <col min="7" max="7" width="9.57421875" style="0" customWidth="1"/>
    <col min="8" max="8" width="9.7109375" style="0" customWidth="1"/>
    <col min="9" max="9" width="10.140625" style="0" customWidth="1"/>
    <col min="10" max="10" width="10.421875" style="0" customWidth="1"/>
    <col min="11" max="11" width="10.57421875" style="0" customWidth="1"/>
  </cols>
  <sheetData>
    <row r="1" spans="1:11" ht="12.75" customHeight="1">
      <c r="A1" s="33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6.5" customHeight="1">
      <c r="A2" s="35" t="s">
        <v>58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4.5" customHeight="1" hidden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33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2" customFormat="1" ht="27" customHeight="1">
      <c r="A5" s="36" t="s">
        <v>1</v>
      </c>
      <c r="B5" s="36" t="s">
        <v>17</v>
      </c>
      <c r="C5" s="36" t="s">
        <v>18</v>
      </c>
      <c r="D5" s="36" t="s">
        <v>20</v>
      </c>
      <c r="E5" s="36" t="s">
        <v>0</v>
      </c>
      <c r="F5" s="37"/>
      <c r="G5" s="37"/>
      <c r="H5" s="36" t="s">
        <v>13</v>
      </c>
      <c r="I5" s="37"/>
      <c r="J5" s="37"/>
      <c r="K5" s="36" t="s">
        <v>19</v>
      </c>
    </row>
    <row r="6" spans="1:11" s="2" customFormat="1" ht="12.75" customHeight="1">
      <c r="A6" s="36"/>
      <c r="B6" s="37"/>
      <c r="C6" s="36"/>
      <c r="D6" s="36"/>
      <c r="E6" s="37"/>
      <c r="F6" s="37"/>
      <c r="G6" s="37"/>
      <c r="H6" s="37"/>
      <c r="I6" s="37"/>
      <c r="J6" s="37"/>
      <c r="K6" s="37"/>
    </row>
    <row r="7" spans="1:11" s="2" customFormat="1" ht="71.25" customHeight="1">
      <c r="A7" s="36"/>
      <c r="B7" s="37"/>
      <c r="C7" s="36"/>
      <c r="D7" s="36"/>
      <c r="E7" s="10" t="s">
        <v>14</v>
      </c>
      <c r="F7" s="10" t="s">
        <v>15</v>
      </c>
      <c r="G7" s="10" t="s">
        <v>16</v>
      </c>
      <c r="H7" s="10" t="s">
        <v>14</v>
      </c>
      <c r="I7" s="10" t="s">
        <v>15</v>
      </c>
      <c r="J7" s="10" t="s">
        <v>16</v>
      </c>
      <c r="K7" s="37"/>
    </row>
    <row r="8" spans="1:11" s="2" customFormat="1" ht="174.75" customHeight="1">
      <c r="A8" s="11" t="s">
        <v>55</v>
      </c>
      <c r="B8" s="16" t="s">
        <v>26</v>
      </c>
      <c r="C8" s="16" t="s">
        <v>46</v>
      </c>
      <c r="D8" s="16" t="str">
        <f aca="true" t="shared" si="0" ref="D8:D28">C8</f>
        <v>30 шт</v>
      </c>
      <c r="E8" s="17">
        <f aca="true" t="shared" si="1" ref="E8:E29">F8+G8</f>
        <v>126000</v>
      </c>
      <c r="F8" s="17">
        <v>119700</v>
      </c>
      <c r="G8" s="17">
        <v>6300</v>
      </c>
      <c r="H8" s="17">
        <v>126000</v>
      </c>
      <c r="I8" s="17">
        <v>119700</v>
      </c>
      <c r="J8" s="17">
        <v>6300</v>
      </c>
      <c r="K8" s="17">
        <v>0</v>
      </c>
    </row>
    <row r="9" spans="1:11" ht="51.75" customHeight="1">
      <c r="A9" s="6" t="s">
        <v>27</v>
      </c>
      <c r="B9" s="6" t="s">
        <v>23</v>
      </c>
      <c r="C9" s="7" t="s">
        <v>49</v>
      </c>
      <c r="D9" s="7" t="str">
        <f t="shared" si="0"/>
        <v>1 шт.</v>
      </c>
      <c r="E9" s="8">
        <f t="shared" si="1"/>
        <v>75000</v>
      </c>
      <c r="F9" s="8">
        <v>71250</v>
      </c>
      <c r="G9" s="9">
        <v>3750</v>
      </c>
      <c r="H9" s="8">
        <v>75000</v>
      </c>
      <c r="I9" s="8">
        <v>71250</v>
      </c>
      <c r="J9" s="9">
        <v>3750</v>
      </c>
      <c r="K9" s="14">
        <v>0</v>
      </c>
    </row>
    <row r="10" spans="1:11" ht="60" customHeight="1">
      <c r="A10" s="11" t="s">
        <v>28</v>
      </c>
      <c r="B10" s="6" t="s">
        <v>23</v>
      </c>
      <c r="C10" s="7" t="s">
        <v>49</v>
      </c>
      <c r="D10" s="7" t="str">
        <f t="shared" si="0"/>
        <v>1 шт.</v>
      </c>
      <c r="E10" s="8">
        <f t="shared" si="1"/>
        <v>100000</v>
      </c>
      <c r="F10" s="8">
        <v>95000</v>
      </c>
      <c r="G10" s="9">
        <v>5000</v>
      </c>
      <c r="H10" s="8">
        <v>100000</v>
      </c>
      <c r="I10" s="8">
        <f aca="true" t="shared" si="2" ref="I10:I23">F10</f>
        <v>95000</v>
      </c>
      <c r="J10" s="9">
        <f aca="true" t="shared" si="3" ref="J10:J23">G10</f>
        <v>5000</v>
      </c>
      <c r="K10" s="14">
        <v>0</v>
      </c>
    </row>
    <row r="11" spans="1:11" ht="53.25" customHeight="1">
      <c r="A11" s="11" t="s">
        <v>29</v>
      </c>
      <c r="B11" s="6" t="s">
        <v>23</v>
      </c>
      <c r="C11" s="7" t="s">
        <v>49</v>
      </c>
      <c r="D11" s="7" t="str">
        <f t="shared" si="0"/>
        <v>1 шт.</v>
      </c>
      <c r="E11" s="8">
        <f t="shared" si="1"/>
        <v>50000</v>
      </c>
      <c r="F11" s="8">
        <v>47500</v>
      </c>
      <c r="G11" s="9">
        <v>2500</v>
      </c>
      <c r="H11" s="8">
        <f aca="true" t="shared" si="4" ref="H11:H23">E11</f>
        <v>50000</v>
      </c>
      <c r="I11" s="8">
        <f t="shared" si="2"/>
        <v>47500</v>
      </c>
      <c r="J11" s="9">
        <f t="shared" si="3"/>
        <v>2500</v>
      </c>
      <c r="K11" s="14">
        <v>0</v>
      </c>
    </row>
    <row r="12" spans="1:11" ht="49.5" customHeight="1">
      <c r="A12" s="11" t="s">
        <v>30</v>
      </c>
      <c r="B12" s="6" t="s">
        <v>23</v>
      </c>
      <c r="C12" s="7" t="s">
        <v>49</v>
      </c>
      <c r="D12" s="7" t="str">
        <f t="shared" si="0"/>
        <v>1 шт.</v>
      </c>
      <c r="E12" s="8">
        <f t="shared" si="1"/>
        <v>100000</v>
      </c>
      <c r="F12" s="8">
        <v>95000</v>
      </c>
      <c r="G12" s="9">
        <v>5000</v>
      </c>
      <c r="H12" s="8">
        <f t="shared" si="4"/>
        <v>100000</v>
      </c>
      <c r="I12" s="8">
        <f t="shared" si="2"/>
        <v>95000</v>
      </c>
      <c r="J12" s="9">
        <f t="shared" si="3"/>
        <v>5000</v>
      </c>
      <c r="K12" s="14">
        <v>0</v>
      </c>
    </row>
    <row r="13" spans="1:11" ht="56.25" customHeight="1">
      <c r="A13" s="11" t="s">
        <v>31</v>
      </c>
      <c r="B13" s="6" t="s">
        <v>23</v>
      </c>
      <c r="C13" s="7" t="s">
        <v>49</v>
      </c>
      <c r="D13" s="7" t="str">
        <f t="shared" si="0"/>
        <v>1 шт.</v>
      </c>
      <c r="E13" s="8">
        <f t="shared" si="1"/>
        <v>100000</v>
      </c>
      <c r="F13" s="8">
        <v>95000</v>
      </c>
      <c r="G13" s="9">
        <v>5000</v>
      </c>
      <c r="H13" s="8">
        <f t="shared" si="4"/>
        <v>100000</v>
      </c>
      <c r="I13" s="8">
        <f t="shared" si="2"/>
        <v>95000</v>
      </c>
      <c r="J13" s="9">
        <f t="shared" si="3"/>
        <v>5000</v>
      </c>
      <c r="K13" s="14">
        <v>0</v>
      </c>
    </row>
    <row r="14" spans="1:11" ht="58.5" customHeight="1">
      <c r="A14" s="11" t="s">
        <v>32</v>
      </c>
      <c r="B14" s="6" t="s">
        <v>23</v>
      </c>
      <c r="C14" s="7" t="s">
        <v>49</v>
      </c>
      <c r="D14" s="7" t="str">
        <f t="shared" si="0"/>
        <v>1 шт.</v>
      </c>
      <c r="E14" s="8">
        <f t="shared" si="1"/>
        <v>50000</v>
      </c>
      <c r="F14" s="8">
        <v>47500</v>
      </c>
      <c r="G14" s="9">
        <v>2500</v>
      </c>
      <c r="H14" s="8">
        <f t="shared" si="4"/>
        <v>50000</v>
      </c>
      <c r="I14" s="8">
        <f t="shared" si="2"/>
        <v>47500</v>
      </c>
      <c r="J14" s="9">
        <f t="shared" si="3"/>
        <v>2500</v>
      </c>
      <c r="K14" s="14">
        <v>0</v>
      </c>
    </row>
    <row r="15" spans="1:11" ht="56.25" customHeight="1">
      <c r="A15" s="11" t="s">
        <v>33</v>
      </c>
      <c r="B15" s="6" t="s">
        <v>23</v>
      </c>
      <c r="C15" s="7" t="s">
        <v>49</v>
      </c>
      <c r="D15" s="7" t="str">
        <f t="shared" si="0"/>
        <v>1 шт.</v>
      </c>
      <c r="E15" s="8">
        <f t="shared" si="1"/>
        <v>50000</v>
      </c>
      <c r="F15" s="8">
        <v>47500</v>
      </c>
      <c r="G15" s="9">
        <v>2500</v>
      </c>
      <c r="H15" s="8">
        <f t="shared" si="4"/>
        <v>50000</v>
      </c>
      <c r="I15" s="8">
        <f t="shared" si="2"/>
        <v>47500</v>
      </c>
      <c r="J15" s="9">
        <f t="shared" si="3"/>
        <v>2500</v>
      </c>
      <c r="K15" s="14">
        <v>0</v>
      </c>
    </row>
    <row r="16" spans="1:11" ht="51.75" customHeight="1">
      <c r="A16" s="11" t="s">
        <v>34</v>
      </c>
      <c r="B16" s="6" t="s">
        <v>23</v>
      </c>
      <c r="C16" s="7" t="s">
        <v>49</v>
      </c>
      <c r="D16" s="7" t="str">
        <f t="shared" si="0"/>
        <v>1 шт.</v>
      </c>
      <c r="E16" s="19">
        <f t="shared" si="1"/>
        <v>50000</v>
      </c>
      <c r="F16" s="19">
        <v>47500</v>
      </c>
      <c r="G16" s="14">
        <v>2500</v>
      </c>
      <c r="H16" s="19">
        <f t="shared" si="4"/>
        <v>50000</v>
      </c>
      <c r="I16" s="19">
        <f t="shared" si="2"/>
        <v>47500</v>
      </c>
      <c r="J16" s="14">
        <f t="shared" si="3"/>
        <v>2500</v>
      </c>
      <c r="K16" s="14">
        <v>0</v>
      </c>
    </row>
    <row r="17" spans="1:11" ht="53.25" customHeight="1">
      <c r="A17" s="11" t="s">
        <v>35</v>
      </c>
      <c r="B17" s="6" t="s">
        <v>23</v>
      </c>
      <c r="C17" s="7" t="s">
        <v>49</v>
      </c>
      <c r="D17" s="7" t="str">
        <f t="shared" si="0"/>
        <v>1 шт.</v>
      </c>
      <c r="E17" s="8">
        <f t="shared" si="1"/>
        <v>50000</v>
      </c>
      <c r="F17" s="8">
        <v>47500</v>
      </c>
      <c r="G17" s="9">
        <v>2500</v>
      </c>
      <c r="H17" s="8">
        <f t="shared" si="4"/>
        <v>50000</v>
      </c>
      <c r="I17" s="8">
        <f t="shared" si="2"/>
        <v>47500</v>
      </c>
      <c r="J17" s="9">
        <f t="shared" si="3"/>
        <v>2500</v>
      </c>
      <c r="K17" s="14">
        <v>0</v>
      </c>
    </row>
    <row r="18" spans="1:11" ht="50.25" customHeight="1">
      <c r="A18" s="20" t="s">
        <v>36</v>
      </c>
      <c r="B18" s="6" t="s">
        <v>23</v>
      </c>
      <c r="C18" s="7" t="s">
        <v>49</v>
      </c>
      <c r="D18" s="7" t="str">
        <f t="shared" si="0"/>
        <v>1 шт.</v>
      </c>
      <c r="E18" s="8">
        <f t="shared" si="1"/>
        <v>50000</v>
      </c>
      <c r="F18" s="8">
        <v>47500</v>
      </c>
      <c r="G18" s="9">
        <v>2500</v>
      </c>
      <c r="H18" s="8">
        <f t="shared" si="4"/>
        <v>50000</v>
      </c>
      <c r="I18" s="8">
        <f t="shared" si="2"/>
        <v>47500</v>
      </c>
      <c r="J18" s="9">
        <f t="shared" si="3"/>
        <v>2500</v>
      </c>
      <c r="K18" s="14">
        <v>0</v>
      </c>
    </row>
    <row r="19" spans="1:11" ht="54" customHeight="1">
      <c r="A19" s="11" t="s">
        <v>37</v>
      </c>
      <c r="B19" s="6" t="s">
        <v>23</v>
      </c>
      <c r="C19" s="7" t="s">
        <v>49</v>
      </c>
      <c r="D19" s="7" t="str">
        <f t="shared" si="0"/>
        <v>1 шт.</v>
      </c>
      <c r="E19" s="8">
        <f t="shared" si="1"/>
        <v>50000</v>
      </c>
      <c r="F19" s="8">
        <v>47500</v>
      </c>
      <c r="G19" s="9">
        <v>2500</v>
      </c>
      <c r="H19" s="8">
        <f t="shared" si="4"/>
        <v>50000</v>
      </c>
      <c r="I19" s="8">
        <f t="shared" si="2"/>
        <v>47500</v>
      </c>
      <c r="J19" s="9">
        <f t="shared" si="3"/>
        <v>2500</v>
      </c>
      <c r="K19" s="14">
        <v>0</v>
      </c>
    </row>
    <row r="20" spans="1:11" ht="53.25" customHeight="1">
      <c r="A20" s="11" t="s">
        <v>38</v>
      </c>
      <c r="B20" s="6" t="s">
        <v>23</v>
      </c>
      <c r="C20" s="7" t="s">
        <v>49</v>
      </c>
      <c r="D20" s="7" t="str">
        <f t="shared" si="0"/>
        <v>1 шт.</v>
      </c>
      <c r="E20" s="8">
        <f t="shared" si="1"/>
        <v>50000</v>
      </c>
      <c r="F20" s="8">
        <v>47500</v>
      </c>
      <c r="G20" s="9">
        <v>2500</v>
      </c>
      <c r="H20" s="8">
        <f t="shared" si="4"/>
        <v>50000</v>
      </c>
      <c r="I20" s="8">
        <f t="shared" si="2"/>
        <v>47500</v>
      </c>
      <c r="J20" s="9">
        <f t="shared" si="3"/>
        <v>2500</v>
      </c>
      <c r="K20" s="14">
        <v>0</v>
      </c>
    </row>
    <row r="21" spans="1:11" ht="52.5" customHeight="1">
      <c r="A21" s="11" t="s">
        <v>39</v>
      </c>
      <c r="B21" s="6" t="s">
        <v>23</v>
      </c>
      <c r="C21" s="7" t="s">
        <v>49</v>
      </c>
      <c r="D21" s="7" t="str">
        <f t="shared" si="0"/>
        <v>1 шт.</v>
      </c>
      <c r="E21" s="8">
        <f t="shared" si="1"/>
        <v>50000</v>
      </c>
      <c r="F21" s="8">
        <v>47500</v>
      </c>
      <c r="G21" s="9">
        <v>2500</v>
      </c>
      <c r="H21" s="8">
        <f t="shared" si="4"/>
        <v>50000</v>
      </c>
      <c r="I21" s="8">
        <f t="shared" si="2"/>
        <v>47500</v>
      </c>
      <c r="J21" s="9">
        <f t="shared" si="3"/>
        <v>2500</v>
      </c>
      <c r="K21" s="14">
        <v>0</v>
      </c>
    </row>
    <row r="22" spans="1:11" ht="71.25" customHeight="1">
      <c r="A22" s="11" t="s">
        <v>40</v>
      </c>
      <c r="B22" s="6" t="s">
        <v>23</v>
      </c>
      <c r="C22" s="7" t="s">
        <v>49</v>
      </c>
      <c r="D22" s="7" t="str">
        <f t="shared" si="0"/>
        <v>1 шт.</v>
      </c>
      <c r="E22" s="8">
        <f t="shared" si="1"/>
        <v>100000</v>
      </c>
      <c r="F22" s="8">
        <v>95000</v>
      </c>
      <c r="G22" s="9">
        <v>5000</v>
      </c>
      <c r="H22" s="8">
        <f t="shared" si="4"/>
        <v>100000</v>
      </c>
      <c r="I22" s="8">
        <f t="shared" si="2"/>
        <v>95000</v>
      </c>
      <c r="J22" s="9">
        <f t="shared" si="3"/>
        <v>5000</v>
      </c>
      <c r="K22" s="14">
        <v>0</v>
      </c>
    </row>
    <row r="23" spans="1:11" ht="55.5" customHeight="1">
      <c r="A23" s="11" t="s">
        <v>21</v>
      </c>
      <c r="B23" s="6" t="s">
        <v>23</v>
      </c>
      <c r="C23" s="7" t="s">
        <v>49</v>
      </c>
      <c r="D23" s="7" t="str">
        <f t="shared" si="0"/>
        <v>1 шт.</v>
      </c>
      <c r="E23" s="8">
        <f t="shared" si="1"/>
        <v>100000</v>
      </c>
      <c r="F23" s="8">
        <v>95000</v>
      </c>
      <c r="G23" s="9">
        <v>5000</v>
      </c>
      <c r="H23" s="8">
        <f t="shared" si="4"/>
        <v>100000</v>
      </c>
      <c r="I23" s="8">
        <f t="shared" si="2"/>
        <v>95000</v>
      </c>
      <c r="J23" s="9">
        <f t="shared" si="3"/>
        <v>5000</v>
      </c>
      <c r="K23" s="14">
        <v>0</v>
      </c>
    </row>
    <row r="24" spans="1:11" ht="54.75" customHeight="1">
      <c r="A24" s="11" t="s">
        <v>22</v>
      </c>
      <c r="B24" s="6" t="s">
        <v>23</v>
      </c>
      <c r="C24" s="7" t="s">
        <v>49</v>
      </c>
      <c r="D24" s="7" t="str">
        <f t="shared" si="0"/>
        <v>1 шт.</v>
      </c>
      <c r="E24" s="8">
        <f t="shared" si="1"/>
        <v>150000</v>
      </c>
      <c r="F24" s="8">
        <v>142500</v>
      </c>
      <c r="G24" s="9">
        <v>7500</v>
      </c>
      <c r="H24" s="8">
        <v>119920.12</v>
      </c>
      <c r="I24" s="8">
        <v>113924</v>
      </c>
      <c r="J24" s="9">
        <v>5996.12</v>
      </c>
      <c r="K24" s="14">
        <f>F24-I24</f>
        <v>28576</v>
      </c>
    </row>
    <row r="25" spans="1:11" ht="56.25" customHeight="1">
      <c r="A25" s="6" t="s">
        <v>41</v>
      </c>
      <c r="B25" s="6" t="s">
        <v>23</v>
      </c>
      <c r="C25" s="7" t="s">
        <v>49</v>
      </c>
      <c r="D25" s="7" t="str">
        <f t="shared" si="0"/>
        <v>1 шт.</v>
      </c>
      <c r="E25" s="8">
        <f t="shared" si="1"/>
        <v>100000</v>
      </c>
      <c r="F25" s="8">
        <v>95000</v>
      </c>
      <c r="G25" s="9">
        <v>5000</v>
      </c>
      <c r="H25" s="8">
        <f aca="true" t="shared" si="5" ref="H25:J28">E25</f>
        <v>100000</v>
      </c>
      <c r="I25" s="8">
        <f t="shared" si="5"/>
        <v>95000</v>
      </c>
      <c r="J25" s="9">
        <f t="shared" si="5"/>
        <v>5000</v>
      </c>
      <c r="K25" s="14">
        <v>0</v>
      </c>
    </row>
    <row r="26" spans="1:11" ht="55.5" customHeight="1">
      <c r="A26" s="11" t="s">
        <v>42</v>
      </c>
      <c r="B26" s="6" t="s">
        <v>23</v>
      </c>
      <c r="C26" s="7" t="s">
        <v>49</v>
      </c>
      <c r="D26" s="7" t="str">
        <f t="shared" si="0"/>
        <v>1 шт.</v>
      </c>
      <c r="E26" s="8">
        <f t="shared" si="1"/>
        <v>50000</v>
      </c>
      <c r="F26" s="8">
        <v>47500</v>
      </c>
      <c r="G26" s="9">
        <v>2500</v>
      </c>
      <c r="H26" s="8">
        <f t="shared" si="5"/>
        <v>50000</v>
      </c>
      <c r="I26" s="8">
        <f t="shared" si="5"/>
        <v>47500</v>
      </c>
      <c r="J26" s="9">
        <f t="shared" si="5"/>
        <v>2500</v>
      </c>
      <c r="K26" s="14">
        <v>0</v>
      </c>
    </row>
    <row r="27" spans="1:11" ht="55.5" customHeight="1">
      <c r="A27" s="11" t="s">
        <v>43</v>
      </c>
      <c r="B27" s="6" t="s">
        <v>23</v>
      </c>
      <c r="C27" s="7" t="s">
        <v>49</v>
      </c>
      <c r="D27" s="7" t="str">
        <f t="shared" si="0"/>
        <v>1 шт.</v>
      </c>
      <c r="E27" s="8">
        <f t="shared" si="1"/>
        <v>57650</v>
      </c>
      <c r="F27" s="8">
        <v>54770</v>
      </c>
      <c r="G27" s="9">
        <v>2880</v>
      </c>
      <c r="H27" s="8">
        <f t="shared" si="5"/>
        <v>57650</v>
      </c>
      <c r="I27" s="8">
        <f t="shared" si="5"/>
        <v>54770</v>
      </c>
      <c r="J27" s="9">
        <f t="shared" si="5"/>
        <v>2880</v>
      </c>
      <c r="K27" s="14">
        <v>0</v>
      </c>
    </row>
    <row r="28" spans="1:11" ht="53.25" customHeight="1">
      <c r="A28" s="11" t="s">
        <v>44</v>
      </c>
      <c r="B28" s="6" t="s">
        <v>23</v>
      </c>
      <c r="C28" s="7" t="s">
        <v>49</v>
      </c>
      <c r="D28" s="7" t="str">
        <f t="shared" si="0"/>
        <v>1 шт.</v>
      </c>
      <c r="E28" s="8">
        <f t="shared" si="1"/>
        <v>100000</v>
      </c>
      <c r="F28" s="8">
        <v>95000</v>
      </c>
      <c r="G28" s="9">
        <v>5000</v>
      </c>
      <c r="H28" s="8">
        <f t="shared" si="5"/>
        <v>100000</v>
      </c>
      <c r="I28" s="8">
        <f t="shared" si="5"/>
        <v>95000</v>
      </c>
      <c r="J28" s="9">
        <f t="shared" si="5"/>
        <v>5000</v>
      </c>
      <c r="K28" s="14">
        <v>0</v>
      </c>
    </row>
    <row r="29" spans="1:11" ht="89.25" customHeight="1">
      <c r="A29" s="12" t="s">
        <v>45</v>
      </c>
      <c r="B29" s="6" t="s">
        <v>24</v>
      </c>
      <c r="C29" s="7" t="s">
        <v>50</v>
      </c>
      <c r="D29" s="7">
        <v>0</v>
      </c>
      <c r="E29" s="8">
        <f t="shared" si="1"/>
        <v>307600</v>
      </c>
      <c r="F29" s="14">
        <v>292210</v>
      </c>
      <c r="G29" s="14">
        <v>15390</v>
      </c>
      <c r="H29" s="14">
        <v>0</v>
      </c>
      <c r="I29" s="14">
        <v>0</v>
      </c>
      <c r="J29" s="14">
        <v>0</v>
      </c>
      <c r="K29" s="7">
        <f>F29</f>
        <v>292210</v>
      </c>
    </row>
    <row r="30" spans="1:11" ht="22.5" customHeight="1">
      <c r="A30" s="38" t="s">
        <v>59</v>
      </c>
      <c r="B30" s="39"/>
      <c r="C30" s="7"/>
      <c r="D30" s="7"/>
      <c r="E30" s="8">
        <f>SUM(E8:E29)</f>
        <v>1916250</v>
      </c>
      <c r="F30" s="8">
        <f aca="true" t="shared" si="6" ref="F30:K30">SUM(F8:F29)</f>
        <v>1820430</v>
      </c>
      <c r="G30" s="8">
        <f t="shared" si="6"/>
        <v>95820</v>
      </c>
      <c r="H30" s="8">
        <f t="shared" si="6"/>
        <v>1578570.12</v>
      </c>
      <c r="I30" s="8">
        <f t="shared" si="6"/>
        <v>1499644</v>
      </c>
      <c r="J30" s="8">
        <f t="shared" si="6"/>
        <v>78926.12</v>
      </c>
      <c r="K30" s="8">
        <f t="shared" si="6"/>
        <v>320786</v>
      </c>
    </row>
    <row r="31" spans="1:11" ht="15.75" customHeight="1">
      <c r="A31" s="5" t="s">
        <v>2</v>
      </c>
      <c r="B31" s="1"/>
      <c r="C31" s="1"/>
      <c r="D31" s="1"/>
      <c r="E31" s="1"/>
      <c r="F31" s="1"/>
      <c r="G31" s="32" t="s">
        <v>56</v>
      </c>
      <c r="H31" s="32"/>
      <c r="I31" s="32"/>
      <c r="J31" s="32"/>
      <c r="K31" s="15"/>
    </row>
    <row r="32" spans="1:11" ht="16.5" customHeight="1">
      <c r="A32" s="5" t="s">
        <v>3</v>
      </c>
      <c r="B32" s="4"/>
      <c r="C32" s="13" t="s">
        <v>47</v>
      </c>
      <c r="D32" s="1"/>
      <c r="E32" s="1"/>
      <c r="F32" s="1"/>
      <c r="G32" s="32"/>
      <c r="H32" s="32"/>
      <c r="I32" s="32"/>
      <c r="J32" s="32"/>
      <c r="K32" s="3"/>
    </row>
    <row r="33" spans="1:11" ht="14.25" customHeight="1">
      <c r="A33" s="1" t="s">
        <v>4</v>
      </c>
      <c r="B33" s="4"/>
      <c r="C33" s="4"/>
      <c r="D33" s="1"/>
      <c r="E33" s="1"/>
      <c r="F33" s="1"/>
      <c r="G33" s="32"/>
      <c r="H33" s="32"/>
      <c r="I33" s="32"/>
      <c r="J33" s="32"/>
      <c r="K33" s="3"/>
    </row>
    <row r="34" spans="1:11" ht="18" customHeight="1">
      <c r="A34" s="1" t="s">
        <v>48</v>
      </c>
      <c r="B34" s="1"/>
      <c r="C34" s="13"/>
      <c r="D34" s="1"/>
      <c r="E34" s="1"/>
      <c r="F34" s="1"/>
      <c r="G34" s="32"/>
      <c r="H34" s="32"/>
      <c r="I34" s="32"/>
      <c r="J34" s="32"/>
      <c r="K34" s="3"/>
    </row>
    <row r="35" spans="1:11" ht="12.75" customHeight="1">
      <c r="A35" s="1" t="s">
        <v>5</v>
      </c>
      <c r="B35" s="1"/>
      <c r="C35" s="1"/>
      <c r="D35" s="1"/>
      <c r="E35" s="1"/>
      <c r="F35" s="1"/>
      <c r="G35" s="32" t="s">
        <v>11</v>
      </c>
      <c r="H35" s="32"/>
      <c r="I35" s="32" t="s">
        <v>12</v>
      </c>
      <c r="J35" s="32"/>
      <c r="K35" s="3"/>
    </row>
    <row r="36" spans="1:11" ht="18.75" customHeight="1">
      <c r="A36" s="13" t="s">
        <v>52</v>
      </c>
      <c r="B36" s="13"/>
      <c r="C36" s="13" t="s">
        <v>51</v>
      </c>
      <c r="D36" s="1"/>
      <c r="E36" s="1"/>
      <c r="F36" s="1"/>
      <c r="G36" s="32" t="s">
        <v>9</v>
      </c>
      <c r="H36" s="32"/>
      <c r="I36" s="32" t="s">
        <v>10</v>
      </c>
      <c r="J36" s="32"/>
      <c r="K36" s="3"/>
    </row>
    <row r="37" spans="1:11" ht="12.75" customHeight="1">
      <c r="A37" s="1" t="s">
        <v>6</v>
      </c>
      <c r="B37" s="1"/>
      <c r="C37" s="1"/>
      <c r="D37" s="1"/>
      <c r="E37" s="1"/>
      <c r="F37" s="1"/>
      <c r="G37" s="3"/>
      <c r="H37" s="3"/>
      <c r="I37" s="3"/>
      <c r="J37" s="3"/>
      <c r="K37" s="3"/>
    </row>
    <row r="38" spans="1:11" ht="12.75" customHeight="1">
      <c r="A38" s="1" t="s">
        <v>57</v>
      </c>
      <c r="B38" s="1"/>
      <c r="C38" s="1"/>
      <c r="D38" s="1"/>
      <c r="E38" s="1"/>
      <c r="F38" s="1"/>
      <c r="G38" s="3"/>
      <c r="H38" s="3"/>
      <c r="I38" s="3"/>
      <c r="J38" s="3"/>
      <c r="K38" s="3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2.75">
      <c r="G41" s="18"/>
    </row>
    <row r="50" spans="5:7" ht="12.75">
      <c r="E50" s="18"/>
      <c r="F50" s="18"/>
      <c r="G50" s="18"/>
    </row>
  </sheetData>
  <sheetProtection/>
  <mergeCells count="15">
    <mergeCell ref="G31:J34"/>
    <mergeCell ref="G36:H36"/>
    <mergeCell ref="I36:J36"/>
    <mergeCell ref="G35:H35"/>
    <mergeCell ref="I35:J35"/>
    <mergeCell ref="A30:B30"/>
    <mergeCell ref="A1:K1"/>
    <mergeCell ref="A2:K4"/>
    <mergeCell ref="A5:A7"/>
    <mergeCell ref="B5:B7"/>
    <mergeCell ref="K5:K7"/>
    <mergeCell ref="C5:C7"/>
    <mergeCell ref="D5:D7"/>
    <mergeCell ref="E5:G6"/>
    <mergeCell ref="H5:J6"/>
  </mergeCells>
  <printOptions/>
  <pageMargins left="0.5905511811023623" right="0.3937007874015748" top="0.5511811023622047" bottom="0.35433070866141736" header="0.31496062992125984" footer="0.31496062992125984"/>
  <pageSetup fitToHeight="4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E5">
      <selection activeCell="N9" sqref="N9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14.00390625" style="0" customWidth="1"/>
    <col min="4" max="4" width="13.00390625" style="0" customWidth="1"/>
    <col min="5" max="5" width="13.7109375" style="0" customWidth="1"/>
    <col min="6" max="6" width="13.00390625" style="0" customWidth="1"/>
    <col min="7" max="7" width="14.28125" style="0" customWidth="1"/>
    <col min="8" max="8" width="11.8515625" style="0" customWidth="1"/>
    <col min="9" max="9" width="12.00390625" style="0" customWidth="1"/>
    <col min="10" max="10" width="14.00390625" style="0" customWidth="1"/>
    <col min="11" max="11" width="10.7109375" style="0" customWidth="1"/>
    <col min="12" max="12" width="13.00390625" style="0" customWidth="1"/>
    <col min="13" max="13" width="11.8515625" style="0" customWidth="1"/>
    <col min="14" max="14" width="13.140625" style="0" customWidth="1"/>
  </cols>
  <sheetData>
    <row r="1" spans="1:14" ht="12.75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41" t="s">
        <v>74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>
      <c r="A4" s="41" t="s">
        <v>75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.75">
      <c r="A5" s="41" t="s">
        <v>76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7" spans="1:14" ht="29.25" customHeight="1">
      <c r="A7" s="40" t="s">
        <v>60</v>
      </c>
      <c r="B7" s="40" t="s">
        <v>61</v>
      </c>
      <c r="C7" s="40" t="s">
        <v>62</v>
      </c>
      <c r="D7" s="40" t="s">
        <v>63</v>
      </c>
      <c r="E7" s="40" t="s">
        <v>64</v>
      </c>
      <c r="F7" s="40" t="s">
        <v>65</v>
      </c>
      <c r="G7" s="40" t="s">
        <v>1</v>
      </c>
      <c r="H7" s="40" t="s">
        <v>73</v>
      </c>
      <c r="I7" s="40"/>
      <c r="J7" s="40"/>
      <c r="K7" s="40"/>
      <c r="L7" s="40"/>
      <c r="M7" s="40"/>
      <c r="N7" s="7" t="s">
        <v>72</v>
      </c>
    </row>
    <row r="8" spans="1:16" ht="102">
      <c r="A8" s="40"/>
      <c r="B8" s="40"/>
      <c r="C8" s="40"/>
      <c r="D8" s="40"/>
      <c r="E8" s="40"/>
      <c r="F8" s="40"/>
      <c r="G8" s="40"/>
      <c r="H8" s="22" t="s">
        <v>66</v>
      </c>
      <c r="I8" s="22" t="s">
        <v>67</v>
      </c>
      <c r="J8" s="22" t="s">
        <v>68</v>
      </c>
      <c r="K8" s="22" t="s">
        <v>69</v>
      </c>
      <c r="L8" s="22" t="s">
        <v>144</v>
      </c>
      <c r="M8" s="22" t="s">
        <v>70</v>
      </c>
      <c r="N8" s="22" t="s">
        <v>71</v>
      </c>
      <c r="O8" s="21"/>
      <c r="P8" s="21"/>
    </row>
    <row r="9" spans="1:14" ht="302.25" customHeight="1">
      <c r="A9" s="24" t="s">
        <v>77</v>
      </c>
      <c r="B9" s="24" t="s">
        <v>78</v>
      </c>
      <c r="C9" s="17">
        <f>'3 квартал'!E8</f>
        <v>126000</v>
      </c>
      <c r="D9" s="17">
        <v>119700</v>
      </c>
      <c r="E9" s="14">
        <f aca="true" t="shared" si="0" ref="E9:E16">D9</f>
        <v>119700</v>
      </c>
      <c r="F9" s="14">
        <f>D9-E9</f>
        <v>0</v>
      </c>
      <c r="G9" s="16" t="s">
        <v>143</v>
      </c>
      <c r="H9" s="22" t="s">
        <v>79</v>
      </c>
      <c r="I9" s="22" t="s">
        <v>80</v>
      </c>
      <c r="J9" s="22" t="str">
        <f aca="true" t="shared" si="1" ref="J9:J31">G9</f>
        <v>Приобретение 30 контейнеров для сбора и вывоза ТБО из  населенных пунктов: д.Пяхта-2шт.; д.Малыновщина-1 шт.; д. Прогаль- 1 шт., д.Залющик-2 шт.; д.Новое Село- 2 шт.; д. Кулига – 3 шт., пос.Новый – 4 шт., д. Городок – 4 шт.; д.Жар – 2 шт., д. Пинега – 1 шт., д. Павшино -2 шт., д. Островок -3 шт., д. Пудроль-3 шт.</v>
      </c>
      <c r="K9" s="14">
        <f aca="true" t="shared" si="2" ref="K9:K31">C9</f>
        <v>126000</v>
      </c>
      <c r="L9" s="19">
        <f aca="true" t="shared" si="3" ref="L9:L31">K9</f>
        <v>126000</v>
      </c>
      <c r="M9" s="22" t="s">
        <v>145</v>
      </c>
      <c r="N9" s="7"/>
    </row>
    <row r="10" spans="1:14" ht="63.75">
      <c r="A10" s="24" t="s">
        <v>81</v>
      </c>
      <c r="B10" s="24" t="s">
        <v>82</v>
      </c>
      <c r="C10" s="14">
        <f>'3 квартал'!E9</f>
        <v>75000</v>
      </c>
      <c r="D10" s="14">
        <f>'3 квартал'!F9</f>
        <v>71250</v>
      </c>
      <c r="E10" s="14">
        <f t="shared" si="0"/>
        <v>71250</v>
      </c>
      <c r="F10" s="14">
        <f aca="true" t="shared" si="4" ref="F10:F31">D10-E10</f>
        <v>0</v>
      </c>
      <c r="G10" s="22" t="str">
        <f>'3 квартал'!A9</f>
        <v>Обустройство пожарного водоема в дер. Городок</v>
      </c>
      <c r="H10" s="22" t="s">
        <v>83</v>
      </c>
      <c r="I10" s="22" t="s">
        <v>84</v>
      </c>
      <c r="J10" s="22" t="str">
        <f t="shared" si="1"/>
        <v>Обустройство пожарного водоема в дер. Городок</v>
      </c>
      <c r="K10" s="14">
        <f t="shared" si="2"/>
        <v>75000</v>
      </c>
      <c r="L10" s="14">
        <f t="shared" si="3"/>
        <v>75000</v>
      </c>
      <c r="M10" s="22" t="s">
        <v>85</v>
      </c>
      <c r="N10" s="7"/>
    </row>
    <row r="11" spans="1:14" ht="60.75" customHeight="1">
      <c r="A11" s="24" t="s">
        <v>81</v>
      </c>
      <c r="B11" s="24" t="s">
        <v>82</v>
      </c>
      <c r="C11" s="14">
        <f>'3 квартал'!E10</f>
        <v>100000</v>
      </c>
      <c r="D11" s="14">
        <f>'3 квартал'!F10</f>
        <v>95000</v>
      </c>
      <c r="E11" s="14">
        <f t="shared" si="0"/>
        <v>95000</v>
      </c>
      <c r="F11" s="14">
        <f t="shared" si="4"/>
        <v>0</v>
      </c>
      <c r="G11" s="22" t="str">
        <f>'3 квартал'!A10</f>
        <v>Обустройство площадки для забора воды в дер. Городок</v>
      </c>
      <c r="H11" s="22" t="str">
        <f aca="true" t="shared" si="5" ref="H11:H31">H10</f>
        <v>ЗАО "Тихвинская ПМК № 20"</v>
      </c>
      <c r="I11" s="22" t="s">
        <v>86</v>
      </c>
      <c r="J11" s="22" t="str">
        <f t="shared" si="1"/>
        <v>Обустройство площадки для забора воды в дер. Городок</v>
      </c>
      <c r="K11" s="14">
        <f t="shared" si="2"/>
        <v>100000</v>
      </c>
      <c r="L11" s="14">
        <f t="shared" si="3"/>
        <v>100000</v>
      </c>
      <c r="M11" s="22" t="s">
        <v>87</v>
      </c>
      <c r="N11" s="7"/>
    </row>
    <row r="12" spans="1:14" ht="53.25" customHeight="1">
      <c r="A12" s="24" t="s">
        <v>81</v>
      </c>
      <c r="B12" s="24" t="s">
        <v>82</v>
      </c>
      <c r="C12" s="19">
        <f>'3 квартал'!E11</f>
        <v>50000</v>
      </c>
      <c r="D12" s="19">
        <f>'3 квартал'!F11</f>
        <v>47500</v>
      </c>
      <c r="E12" s="19">
        <f t="shared" si="0"/>
        <v>47500</v>
      </c>
      <c r="F12" s="19">
        <f t="shared" si="4"/>
        <v>0</v>
      </c>
      <c r="G12" s="22" t="str">
        <f>'3 квартал'!A11</f>
        <v>Обустройство пожарного водоема в дер. Жар</v>
      </c>
      <c r="H12" s="22" t="str">
        <f t="shared" si="5"/>
        <v>ЗАО "Тихвинская ПМК № 20"</v>
      </c>
      <c r="I12" s="22" t="s">
        <v>88</v>
      </c>
      <c r="J12" s="22" t="str">
        <f t="shared" si="1"/>
        <v>Обустройство пожарного водоема в дер. Жар</v>
      </c>
      <c r="K12" s="19">
        <f t="shared" si="2"/>
        <v>50000</v>
      </c>
      <c r="L12" s="19">
        <f t="shared" si="3"/>
        <v>50000</v>
      </c>
      <c r="M12" s="22" t="s">
        <v>89</v>
      </c>
      <c r="N12" s="7"/>
    </row>
    <row r="13" spans="1:14" ht="67.5" customHeight="1">
      <c r="A13" s="24" t="s">
        <v>81</v>
      </c>
      <c r="B13" s="24" t="s">
        <v>82</v>
      </c>
      <c r="C13" s="19">
        <f>'3 квартал'!E13</f>
        <v>100000</v>
      </c>
      <c r="D13" s="19">
        <f>'3 квартал'!F12</f>
        <v>95000</v>
      </c>
      <c r="E13" s="19">
        <f t="shared" si="0"/>
        <v>95000</v>
      </c>
      <c r="F13" s="19">
        <f t="shared" si="4"/>
        <v>0</v>
      </c>
      <c r="G13" s="22" t="str">
        <f>'3 квартал'!A12</f>
        <v>обустройство подъезда к пожарному водоему д. Жар</v>
      </c>
      <c r="H13" s="22" t="str">
        <f t="shared" si="5"/>
        <v>ЗАО "Тихвинская ПМК № 20"</v>
      </c>
      <c r="I13" s="22" t="s">
        <v>90</v>
      </c>
      <c r="J13" s="22" t="str">
        <f t="shared" si="1"/>
        <v>обустройство подъезда к пожарному водоему д. Жар</v>
      </c>
      <c r="K13" s="19">
        <f t="shared" si="2"/>
        <v>100000</v>
      </c>
      <c r="L13" s="19">
        <f t="shared" si="3"/>
        <v>100000</v>
      </c>
      <c r="M13" s="22" t="s">
        <v>91</v>
      </c>
      <c r="N13" s="7"/>
    </row>
    <row r="14" spans="1:14" ht="68.25" customHeight="1">
      <c r="A14" s="24" t="s">
        <v>81</v>
      </c>
      <c r="B14" s="24" t="s">
        <v>82</v>
      </c>
      <c r="C14" s="19">
        <f>'3 квартал'!E13</f>
        <v>100000</v>
      </c>
      <c r="D14" s="19">
        <f>'3 квартал'!F13</f>
        <v>95000</v>
      </c>
      <c r="E14" s="19">
        <f t="shared" si="0"/>
        <v>95000</v>
      </c>
      <c r="F14" s="19">
        <f t="shared" si="4"/>
        <v>0</v>
      </c>
      <c r="G14" s="22" t="str">
        <f>'3 квартал'!A13</f>
        <v>обустройство площадки для забора воды в дер. Жар</v>
      </c>
      <c r="H14" s="22" t="str">
        <f t="shared" si="5"/>
        <v>ЗАО "Тихвинская ПМК № 20"</v>
      </c>
      <c r="I14" s="22" t="s">
        <v>92</v>
      </c>
      <c r="J14" s="22" t="str">
        <f t="shared" si="1"/>
        <v>обустройство площадки для забора воды в дер. Жар</v>
      </c>
      <c r="K14" s="19">
        <f t="shared" si="2"/>
        <v>100000</v>
      </c>
      <c r="L14" s="19">
        <f t="shared" si="3"/>
        <v>100000</v>
      </c>
      <c r="M14" s="22" t="s">
        <v>93</v>
      </c>
      <c r="N14" s="7"/>
    </row>
    <row r="15" spans="1:14" ht="60" customHeight="1">
      <c r="A15" s="24" t="s">
        <v>81</v>
      </c>
      <c r="B15" s="24" t="s">
        <v>82</v>
      </c>
      <c r="C15" s="19">
        <f>'3 квартал'!E14</f>
        <v>50000</v>
      </c>
      <c r="D15" s="19">
        <f>'3 квартал'!F14</f>
        <v>47500</v>
      </c>
      <c r="E15" s="19">
        <f t="shared" si="0"/>
        <v>47500</v>
      </c>
      <c r="F15" s="19">
        <f t="shared" si="4"/>
        <v>0</v>
      </c>
      <c r="G15" s="22" t="str">
        <f>'3 квартал'!A14</f>
        <v>обустройство пожарного водоема в пос. Новый</v>
      </c>
      <c r="H15" s="22" t="str">
        <f t="shared" si="5"/>
        <v>ЗАО "Тихвинская ПМК № 20"</v>
      </c>
      <c r="I15" s="22" t="s">
        <v>94</v>
      </c>
      <c r="J15" s="22" t="str">
        <f t="shared" si="1"/>
        <v>обустройство пожарного водоема в пос. Новый</v>
      </c>
      <c r="K15" s="19">
        <f t="shared" si="2"/>
        <v>50000</v>
      </c>
      <c r="L15" s="22">
        <f t="shared" si="3"/>
        <v>50000</v>
      </c>
      <c r="M15" s="22" t="s">
        <v>95</v>
      </c>
      <c r="N15" s="7"/>
    </row>
    <row r="16" spans="1:14" ht="63.75">
      <c r="A16" s="24" t="s">
        <v>81</v>
      </c>
      <c r="B16" s="24" t="s">
        <v>82</v>
      </c>
      <c r="C16" s="19">
        <f>'3 квартал'!E15</f>
        <v>50000</v>
      </c>
      <c r="D16" s="19">
        <f>'3 квартал'!F15</f>
        <v>47500</v>
      </c>
      <c r="E16" s="19">
        <f t="shared" si="0"/>
        <v>47500</v>
      </c>
      <c r="F16" s="19">
        <f t="shared" si="4"/>
        <v>0</v>
      </c>
      <c r="G16" s="22" t="str">
        <f>'3 квартал'!A15</f>
        <v>обустройство площадки для забора воды в пос. Новый</v>
      </c>
      <c r="H16" s="22" t="str">
        <f t="shared" si="5"/>
        <v>ЗАО "Тихвинская ПМК № 20"</v>
      </c>
      <c r="I16" s="22" t="s">
        <v>96</v>
      </c>
      <c r="J16" s="22" t="str">
        <f t="shared" si="1"/>
        <v>обустройство площадки для забора воды в пос. Новый</v>
      </c>
      <c r="K16" s="19">
        <f t="shared" si="2"/>
        <v>50000</v>
      </c>
      <c r="L16" s="22">
        <f t="shared" si="3"/>
        <v>50000</v>
      </c>
      <c r="M16" s="22" t="s">
        <v>97</v>
      </c>
      <c r="N16" s="7"/>
    </row>
    <row r="17" spans="1:14" ht="72" customHeight="1">
      <c r="A17" s="24" t="s">
        <v>81</v>
      </c>
      <c r="B17" s="24" t="s">
        <v>82</v>
      </c>
      <c r="C17" s="19">
        <f>'3 квартал'!E16</f>
        <v>50000</v>
      </c>
      <c r="D17" s="19">
        <f>'3 квартал'!F16</f>
        <v>47500</v>
      </c>
      <c r="E17" s="19">
        <f>'3 квартал'!F16</f>
        <v>47500</v>
      </c>
      <c r="F17" s="19">
        <f t="shared" si="4"/>
        <v>0</v>
      </c>
      <c r="G17" s="22" t="str">
        <f>'3 квартал'!A16</f>
        <v>обустройство подъезда к пожарному водоему в пос. Новый</v>
      </c>
      <c r="H17" s="22" t="str">
        <f t="shared" si="5"/>
        <v>ЗАО "Тихвинская ПМК № 20"</v>
      </c>
      <c r="I17" s="22" t="s">
        <v>98</v>
      </c>
      <c r="J17" s="22" t="str">
        <f t="shared" si="1"/>
        <v>обустройство подъезда к пожарному водоему в пос. Новый</v>
      </c>
      <c r="K17" s="19">
        <f t="shared" si="2"/>
        <v>50000</v>
      </c>
      <c r="L17" s="22">
        <f t="shared" si="3"/>
        <v>50000</v>
      </c>
      <c r="M17" s="22" t="s">
        <v>99</v>
      </c>
      <c r="N17" s="7"/>
    </row>
    <row r="18" spans="1:14" ht="70.5" customHeight="1">
      <c r="A18" s="24" t="s">
        <v>81</v>
      </c>
      <c r="B18" s="24" t="s">
        <v>82</v>
      </c>
      <c r="C18" s="19">
        <f>'3 квартал'!E17</f>
        <v>50000</v>
      </c>
      <c r="D18" s="19">
        <f>'3 квартал'!F17</f>
        <v>47500</v>
      </c>
      <c r="E18" s="19">
        <f aca="true" t="shared" si="6" ref="E18:E30">D18</f>
        <v>47500</v>
      </c>
      <c r="F18" s="19">
        <f t="shared" si="4"/>
        <v>0</v>
      </c>
      <c r="G18" s="22" t="str">
        <f>'3 квартал'!A17</f>
        <v>обустройство пожарного водоема в д. Павшино</v>
      </c>
      <c r="H18" s="22" t="str">
        <f t="shared" si="5"/>
        <v>ЗАО "Тихвинская ПМК № 20"</v>
      </c>
      <c r="I18" s="22" t="s">
        <v>100</v>
      </c>
      <c r="J18" s="22" t="str">
        <f t="shared" si="1"/>
        <v>обустройство пожарного водоема в д. Павшино</v>
      </c>
      <c r="K18" s="19">
        <f t="shared" si="2"/>
        <v>50000</v>
      </c>
      <c r="L18" s="19">
        <f t="shared" si="3"/>
        <v>50000</v>
      </c>
      <c r="M18" s="22" t="s">
        <v>101</v>
      </c>
      <c r="N18" s="7"/>
    </row>
    <row r="19" spans="1:14" ht="72.75" customHeight="1">
      <c r="A19" s="24" t="s">
        <v>81</v>
      </c>
      <c r="B19" s="24" t="s">
        <v>82</v>
      </c>
      <c r="C19" s="19">
        <f>'3 квартал'!E18</f>
        <v>50000</v>
      </c>
      <c r="D19" s="19">
        <f>'3 квартал'!F18</f>
        <v>47500</v>
      </c>
      <c r="E19" s="19">
        <f t="shared" si="6"/>
        <v>47500</v>
      </c>
      <c r="F19" s="19">
        <f t="shared" si="4"/>
        <v>0</v>
      </c>
      <c r="G19" s="22" t="str">
        <f>'3 квартал'!A18</f>
        <v>обустройство подъезда к  пожарному  водоему в д. Павшино</v>
      </c>
      <c r="H19" s="22" t="str">
        <f t="shared" si="5"/>
        <v>ЗАО "Тихвинская ПМК № 20"</v>
      </c>
      <c r="I19" s="22" t="s">
        <v>102</v>
      </c>
      <c r="J19" s="22" t="str">
        <f t="shared" si="1"/>
        <v>обустройство подъезда к  пожарному  водоему в д. Павшино</v>
      </c>
      <c r="K19" s="19">
        <f t="shared" si="2"/>
        <v>50000</v>
      </c>
      <c r="L19" s="19">
        <f t="shared" si="3"/>
        <v>50000</v>
      </c>
      <c r="M19" s="22" t="s">
        <v>103</v>
      </c>
      <c r="N19" s="7"/>
    </row>
    <row r="20" spans="1:14" ht="63.75">
      <c r="A20" s="24" t="s">
        <v>81</v>
      </c>
      <c r="B20" s="24" t="s">
        <v>82</v>
      </c>
      <c r="C20" s="19">
        <f>'3 квартал'!E19</f>
        <v>50000</v>
      </c>
      <c r="D20" s="19">
        <f>'3 квартал'!F19</f>
        <v>47500</v>
      </c>
      <c r="E20" s="19">
        <f t="shared" si="6"/>
        <v>47500</v>
      </c>
      <c r="F20" s="19">
        <f t="shared" si="4"/>
        <v>0</v>
      </c>
      <c r="G20" s="22" t="str">
        <f>'3 квартал'!A19</f>
        <v>обустройство площадки для забора воды в д. Павшино</v>
      </c>
      <c r="H20" s="22" t="str">
        <f t="shared" si="5"/>
        <v>ЗАО "Тихвинская ПМК № 20"</v>
      </c>
      <c r="I20" s="22" t="s">
        <v>104</v>
      </c>
      <c r="J20" s="22" t="str">
        <f t="shared" si="1"/>
        <v>обустройство площадки для забора воды в д. Павшино</v>
      </c>
      <c r="K20" s="19">
        <f t="shared" si="2"/>
        <v>50000</v>
      </c>
      <c r="L20" s="19">
        <f t="shared" si="3"/>
        <v>50000</v>
      </c>
      <c r="M20" s="22" t="s">
        <v>105</v>
      </c>
      <c r="N20" s="7"/>
    </row>
    <row r="21" spans="1:14" ht="83.25" customHeight="1">
      <c r="A21" s="24" t="s">
        <v>81</v>
      </c>
      <c r="B21" s="24" t="s">
        <v>82</v>
      </c>
      <c r="C21" s="19">
        <f>'3 квартал'!E20</f>
        <v>50000</v>
      </c>
      <c r="D21" s="19">
        <f>'3 квартал'!F20</f>
        <v>47500</v>
      </c>
      <c r="E21" s="19">
        <f t="shared" si="6"/>
        <v>47500</v>
      </c>
      <c r="F21" s="19">
        <f t="shared" si="4"/>
        <v>0</v>
      </c>
      <c r="G21" s="22" t="str">
        <f>'3 квартал'!A20</f>
        <v>обустройство подъезда  к пожарному водоему в д. Малыновщина</v>
      </c>
      <c r="H21" s="22" t="str">
        <f t="shared" si="5"/>
        <v>ЗАО "Тихвинская ПМК № 20"</v>
      </c>
      <c r="I21" s="22" t="s">
        <v>106</v>
      </c>
      <c r="J21" s="22" t="str">
        <f t="shared" si="1"/>
        <v>обустройство подъезда  к пожарному водоему в д. Малыновщина</v>
      </c>
      <c r="K21" s="19">
        <f t="shared" si="2"/>
        <v>50000</v>
      </c>
      <c r="L21" s="22">
        <f t="shared" si="3"/>
        <v>50000</v>
      </c>
      <c r="M21" s="22" t="s">
        <v>107</v>
      </c>
      <c r="N21" s="7"/>
    </row>
    <row r="22" spans="1:14" ht="63.75">
      <c r="A22" s="24" t="s">
        <v>81</v>
      </c>
      <c r="B22" s="24" t="s">
        <v>82</v>
      </c>
      <c r="C22" s="19">
        <f>'3 квартал'!E21</f>
        <v>50000</v>
      </c>
      <c r="D22" s="19">
        <f>'3 квартал'!F21</f>
        <v>47500</v>
      </c>
      <c r="E22" s="19">
        <f t="shared" si="6"/>
        <v>47500</v>
      </c>
      <c r="F22" s="19">
        <f t="shared" si="4"/>
        <v>0</v>
      </c>
      <c r="G22" s="22" t="str">
        <f>'3 квартал'!A21</f>
        <v>обустройство площадки для забора воды в д. Малыновщина</v>
      </c>
      <c r="H22" s="22" t="str">
        <f t="shared" si="5"/>
        <v>ЗАО "Тихвинская ПМК № 20"</v>
      </c>
      <c r="I22" s="22" t="s">
        <v>108</v>
      </c>
      <c r="J22" s="22" t="str">
        <f t="shared" si="1"/>
        <v>обустройство площадки для забора воды в д. Малыновщина</v>
      </c>
      <c r="K22" s="19">
        <f t="shared" si="2"/>
        <v>50000</v>
      </c>
      <c r="L22" s="22">
        <f t="shared" si="3"/>
        <v>50000</v>
      </c>
      <c r="M22" s="22" t="s">
        <v>109</v>
      </c>
      <c r="N22" s="7"/>
    </row>
    <row r="23" spans="1:14" ht="76.5">
      <c r="A23" s="24" t="s">
        <v>81</v>
      </c>
      <c r="B23" s="24" t="s">
        <v>82</v>
      </c>
      <c r="C23" s="19">
        <f>'3 квартал'!E22</f>
        <v>100000</v>
      </c>
      <c r="D23" s="19">
        <f>'3 квартал'!F22</f>
        <v>95000</v>
      </c>
      <c r="E23" s="19">
        <f t="shared" si="6"/>
        <v>95000</v>
      </c>
      <c r="F23" s="19">
        <f t="shared" si="4"/>
        <v>0</v>
      </c>
      <c r="G23" s="22" t="str">
        <f>'3 квартал'!A22</f>
        <v>обустройство пожарного водоема в д. Кулига
</v>
      </c>
      <c r="H23" s="22" t="str">
        <f t="shared" si="5"/>
        <v>ЗАО "Тихвинская ПМК № 20"</v>
      </c>
      <c r="I23" s="22" t="s">
        <v>110</v>
      </c>
      <c r="J23" s="22" t="str">
        <f t="shared" si="1"/>
        <v>обустройство пожарного водоема в д. Кулига
</v>
      </c>
      <c r="K23" s="19">
        <f t="shared" si="2"/>
        <v>100000</v>
      </c>
      <c r="L23" s="22">
        <f t="shared" si="3"/>
        <v>100000</v>
      </c>
      <c r="M23" s="22" t="s">
        <v>111</v>
      </c>
      <c r="N23" s="7"/>
    </row>
    <row r="24" spans="1:14" ht="63.75">
      <c r="A24" s="24" t="s">
        <v>81</v>
      </c>
      <c r="B24" s="24" t="s">
        <v>82</v>
      </c>
      <c r="C24" s="19">
        <f>'3 квартал'!E23</f>
        <v>100000</v>
      </c>
      <c r="D24" s="19">
        <f>'3 квартал'!F23</f>
        <v>95000</v>
      </c>
      <c r="E24" s="19">
        <f t="shared" si="6"/>
        <v>95000</v>
      </c>
      <c r="F24" s="19">
        <f t="shared" si="4"/>
        <v>0</v>
      </c>
      <c r="G24" s="22" t="str">
        <f>'3 квартал'!A23</f>
        <v>обустройство площадки для забора воды в д. Кулига</v>
      </c>
      <c r="H24" s="22" t="str">
        <f t="shared" si="5"/>
        <v>ЗАО "Тихвинская ПМК № 20"</v>
      </c>
      <c r="I24" s="22" t="s">
        <v>112</v>
      </c>
      <c r="J24" s="22" t="str">
        <f t="shared" si="1"/>
        <v>обустройство площадки для забора воды в д. Кулига</v>
      </c>
      <c r="K24" s="19">
        <f t="shared" si="2"/>
        <v>100000</v>
      </c>
      <c r="L24" s="22">
        <f t="shared" si="3"/>
        <v>100000</v>
      </c>
      <c r="M24" s="22" t="s">
        <v>113</v>
      </c>
      <c r="N24" s="7"/>
    </row>
    <row r="25" spans="1:14" ht="63.75">
      <c r="A25" s="24" t="s">
        <v>81</v>
      </c>
      <c r="B25" s="24" t="s">
        <v>82</v>
      </c>
      <c r="C25" s="19">
        <f>'3 квартал'!H24</f>
        <v>119920.12</v>
      </c>
      <c r="D25" s="19">
        <f>'3 квартал'!I24</f>
        <v>113924</v>
      </c>
      <c r="E25" s="19">
        <f t="shared" si="6"/>
        <v>113924</v>
      </c>
      <c r="F25" s="19">
        <f t="shared" si="4"/>
        <v>0</v>
      </c>
      <c r="G25" s="22" t="str">
        <f>'3 квартал'!A24</f>
        <v>обустройство пожарного водоема в д. Валдость</v>
      </c>
      <c r="H25" s="22" t="str">
        <f t="shared" si="5"/>
        <v>ЗАО "Тихвинская ПМК № 20"</v>
      </c>
      <c r="I25" s="22" t="s">
        <v>114</v>
      </c>
      <c r="J25" s="22" t="str">
        <f t="shared" si="1"/>
        <v>обустройство пожарного водоема в д. Валдость</v>
      </c>
      <c r="K25" s="19">
        <f t="shared" si="2"/>
        <v>119920.12</v>
      </c>
      <c r="L25" s="22">
        <f t="shared" si="3"/>
        <v>119920.12</v>
      </c>
      <c r="M25" s="22" t="s">
        <v>115</v>
      </c>
      <c r="N25" s="7"/>
    </row>
    <row r="26" spans="1:14" ht="66.75" customHeight="1">
      <c r="A26" s="24" t="s">
        <v>81</v>
      </c>
      <c r="B26" s="24" t="s">
        <v>82</v>
      </c>
      <c r="C26" s="19">
        <f>'3 квартал'!E25</f>
        <v>100000</v>
      </c>
      <c r="D26" s="19">
        <f>'3 квартал'!F25</f>
        <v>95000</v>
      </c>
      <c r="E26" s="19">
        <f t="shared" si="6"/>
        <v>95000</v>
      </c>
      <c r="F26" s="19">
        <f t="shared" si="4"/>
        <v>0</v>
      </c>
      <c r="G26" s="22" t="str">
        <f>'3 квартал'!A25</f>
        <v>обустройство пожарного водоема  в д. Рандога</v>
      </c>
      <c r="H26" s="22" t="str">
        <f t="shared" si="5"/>
        <v>ЗАО "Тихвинская ПМК № 20"</v>
      </c>
      <c r="I26" s="22" t="s">
        <v>116</v>
      </c>
      <c r="J26" s="22" t="str">
        <f t="shared" si="1"/>
        <v>обустройство пожарного водоема  в д. Рандога</v>
      </c>
      <c r="K26" s="19">
        <f t="shared" si="2"/>
        <v>100000</v>
      </c>
      <c r="L26" s="22">
        <f t="shared" si="3"/>
        <v>100000</v>
      </c>
      <c r="M26" s="22" t="s">
        <v>117</v>
      </c>
      <c r="N26" s="7"/>
    </row>
    <row r="27" spans="1:14" ht="63.75">
      <c r="A27" s="24" t="s">
        <v>81</v>
      </c>
      <c r="B27" s="24" t="s">
        <v>82</v>
      </c>
      <c r="C27" s="19">
        <f>'3 квартал'!E26</f>
        <v>50000</v>
      </c>
      <c r="D27" s="19">
        <f>'3 квартал'!F26</f>
        <v>47500</v>
      </c>
      <c r="E27" s="19">
        <f t="shared" si="6"/>
        <v>47500</v>
      </c>
      <c r="F27" s="19">
        <f t="shared" si="4"/>
        <v>0</v>
      </c>
      <c r="G27" s="22" t="str">
        <f>'3 квартал'!A26</f>
        <v>обустройство площадки для забора воды в д. Рандога</v>
      </c>
      <c r="H27" s="22" t="str">
        <f t="shared" si="5"/>
        <v>ЗАО "Тихвинская ПМК № 20"</v>
      </c>
      <c r="I27" s="22" t="s">
        <v>118</v>
      </c>
      <c r="J27" s="22" t="str">
        <f t="shared" si="1"/>
        <v>обустройство площадки для забора воды в д. Рандога</v>
      </c>
      <c r="K27" s="19">
        <f t="shared" si="2"/>
        <v>50000</v>
      </c>
      <c r="L27" s="22">
        <f t="shared" si="3"/>
        <v>50000</v>
      </c>
      <c r="M27" s="22" t="s">
        <v>119</v>
      </c>
      <c r="N27" s="7"/>
    </row>
    <row r="28" spans="1:14" ht="60" customHeight="1">
      <c r="A28" s="24" t="s">
        <v>81</v>
      </c>
      <c r="B28" s="24" t="s">
        <v>82</v>
      </c>
      <c r="C28" s="19">
        <f>'3 квартал'!E27</f>
        <v>57650</v>
      </c>
      <c r="D28" s="19">
        <f>'3 квартал'!F27</f>
        <v>54770</v>
      </c>
      <c r="E28" s="19">
        <f t="shared" si="6"/>
        <v>54770</v>
      </c>
      <c r="F28" s="19">
        <f t="shared" si="4"/>
        <v>0</v>
      </c>
      <c r="G28" s="22" t="str">
        <f>'3 квартал'!A27</f>
        <v>обустройство площадки для забора воды в д. Крючково</v>
      </c>
      <c r="H28" s="22" t="str">
        <f t="shared" si="5"/>
        <v>ЗАО "Тихвинская ПМК № 20"</v>
      </c>
      <c r="I28" s="22" t="s">
        <v>120</v>
      </c>
      <c r="J28" s="22" t="str">
        <f t="shared" si="1"/>
        <v>обустройство площадки для забора воды в д. Крючково</v>
      </c>
      <c r="K28" s="19">
        <f t="shared" si="2"/>
        <v>57650</v>
      </c>
      <c r="L28" s="22">
        <f t="shared" si="3"/>
        <v>57650</v>
      </c>
      <c r="M28" s="22" t="s">
        <v>121</v>
      </c>
      <c r="N28" s="7"/>
    </row>
    <row r="29" spans="1:14" ht="63.75">
      <c r="A29" s="24" t="s">
        <v>81</v>
      </c>
      <c r="B29" s="24" t="s">
        <v>82</v>
      </c>
      <c r="C29" s="19">
        <f>'3 квартал'!E28</f>
        <v>100000</v>
      </c>
      <c r="D29" s="19">
        <f>'3 квартал'!F28</f>
        <v>95000</v>
      </c>
      <c r="E29" s="19">
        <f t="shared" si="6"/>
        <v>95000</v>
      </c>
      <c r="F29" s="19">
        <f t="shared" si="4"/>
        <v>0</v>
      </c>
      <c r="G29" s="22" t="str">
        <f>'3 квартал'!A28</f>
        <v>обустройство пожарного водоема  в д. Крючково</v>
      </c>
      <c r="H29" s="22" t="str">
        <f t="shared" si="5"/>
        <v>ЗАО "Тихвинская ПМК № 20"</v>
      </c>
      <c r="I29" s="22" t="s">
        <v>122</v>
      </c>
      <c r="J29" s="22" t="str">
        <f t="shared" si="1"/>
        <v>обустройство пожарного водоема  в д. Крючково</v>
      </c>
      <c r="K29" s="19">
        <f t="shared" si="2"/>
        <v>100000</v>
      </c>
      <c r="L29" s="22">
        <f t="shared" si="3"/>
        <v>100000</v>
      </c>
      <c r="M29" s="22" t="s">
        <v>123</v>
      </c>
      <c r="N29" s="7"/>
    </row>
    <row r="30" spans="1:14" ht="114.75">
      <c r="A30" s="24" t="s">
        <v>81</v>
      </c>
      <c r="B30" s="24" t="s">
        <v>82</v>
      </c>
      <c r="C30" s="19">
        <f>'3 квартал'!E29</f>
        <v>307600</v>
      </c>
      <c r="D30" s="19">
        <f>'3 квартал'!F29</f>
        <v>292210</v>
      </c>
      <c r="E30" s="19">
        <f t="shared" si="6"/>
        <v>292210</v>
      </c>
      <c r="F30" s="19">
        <f t="shared" si="4"/>
        <v>0</v>
      </c>
      <c r="G30" s="22" t="str">
        <f>'3 квартал'!A29</f>
        <v>Ремонт автомобильной дороги общего пользования местного значения в н.п. Новое Село, ул. Привольная от д.1 до д.22</v>
      </c>
      <c r="H30" s="22" t="str">
        <f t="shared" si="5"/>
        <v>ЗАО "Тихвинская ПМК № 20"</v>
      </c>
      <c r="I30" s="22" t="s">
        <v>124</v>
      </c>
      <c r="J30" s="22" t="str">
        <f t="shared" si="1"/>
        <v>Ремонт автомобильной дороги общего пользования местного значения в н.п. Новое Село, ул. Привольная от д.1 до д.22</v>
      </c>
      <c r="K30" s="19">
        <f t="shared" si="2"/>
        <v>307600</v>
      </c>
      <c r="L30" s="22">
        <f t="shared" si="3"/>
        <v>307600</v>
      </c>
      <c r="M30" s="22" t="s">
        <v>125</v>
      </c>
      <c r="N30" s="7"/>
    </row>
    <row r="31" spans="1:14" ht="51">
      <c r="A31" s="24" t="s">
        <v>126</v>
      </c>
      <c r="B31" s="24" t="s">
        <v>127</v>
      </c>
      <c r="C31" s="22">
        <v>30079.88</v>
      </c>
      <c r="D31" s="22">
        <v>28576</v>
      </c>
      <c r="E31" s="22">
        <v>28576</v>
      </c>
      <c r="F31" s="19">
        <f t="shared" si="4"/>
        <v>0</v>
      </c>
      <c r="G31" s="22" t="s">
        <v>128</v>
      </c>
      <c r="H31" s="22" t="str">
        <f t="shared" si="5"/>
        <v>ЗАО "Тихвинская ПМК № 20"</v>
      </c>
      <c r="I31" s="22" t="s">
        <v>129</v>
      </c>
      <c r="J31" s="22" t="str">
        <f t="shared" si="1"/>
        <v>Отбойники для пожарных водоемов</v>
      </c>
      <c r="K31" s="22">
        <f t="shared" si="2"/>
        <v>30079.88</v>
      </c>
      <c r="L31" s="22">
        <f t="shared" si="3"/>
        <v>30079.88</v>
      </c>
      <c r="M31" s="22" t="s">
        <v>130</v>
      </c>
      <c r="N31" s="7"/>
    </row>
    <row r="32" spans="1:14" ht="27" customHeight="1">
      <c r="A32" s="29" t="s">
        <v>59</v>
      </c>
      <c r="B32" s="29"/>
      <c r="C32" s="30">
        <f>SUM(C9:C31)</f>
        <v>1916250</v>
      </c>
      <c r="D32" s="30">
        <f>SUM(D9:D31)</f>
        <v>1820430</v>
      </c>
      <c r="E32" s="30">
        <f>SUM(E9:E31)</f>
        <v>1820430</v>
      </c>
      <c r="F32" s="30">
        <f>SUM(F9:F31)</f>
        <v>0</v>
      </c>
      <c r="G32" s="31"/>
      <c r="H32" s="31"/>
      <c r="I32" s="31"/>
      <c r="J32" s="31"/>
      <c r="K32" s="30">
        <f>SUM(K9:K31)</f>
        <v>1916250</v>
      </c>
      <c r="L32" s="30">
        <f>SUM(L9:L31)</f>
        <v>1916250</v>
      </c>
      <c r="M32" s="31"/>
      <c r="N32" s="23"/>
    </row>
    <row r="33" spans="1:15" ht="12.75">
      <c r="A33" s="25"/>
      <c r="B33" s="25"/>
      <c r="C33" s="26"/>
      <c r="D33" s="26"/>
      <c r="E33" s="26"/>
      <c r="F33" s="27"/>
      <c r="G33" s="26"/>
      <c r="H33" s="26"/>
      <c r="I33" s="26"/>
      <c r="J33" s="26"/>
      <c r="K33" s="26"/>
      <c r="L33" s="26"/>
      <c r="M33" s="26"/>
      <c r="N33" s="4"/>
      <c r="O33" s="28"/>
    </row>
    <row r="34" spans="1:15" ht="12.75">
      <c r="A34" s="25"/>
      <c r="B34" s="25"/>
      <c r="C34" s="26"/>
      <c r="D34" s="26"/>
      <c r="E34" s="26"/>
      <c r="F34" s="27"/>
      <c r="G34" s="26"/>
      <c r="H34" s="26"/>
      <c r="I34" s="26"/>
      <c r="J34" s="26"/>
      <c r="K34" s="26"/>
      <c r="L34" s="26"/>
      <c r="M34" s="26"/>
      <c r="N34" s="4"/>
      <c r="O34" s="28"/>
    </row>
    <row r="35" spans="1:15" ht="12.75">
      <c r="A35" s="25"/>
      <c r="B35" s="25"/>
      <c r="C35" s="26"/>
      <c r="D35" s="26"/>
      <c r="E35" s="26"/>
      <c r="F35" s="27"/>
      <c r="G35" s="26"/>
      <c r="H35" s="26"/>
      <c r="I35" s="26"/>
      <c r="J35" s="47" t="s">
        <v>139</v>
      </c>
      <c r="K35" s="47"/>
      <c r="L35" s="47"/>
      <c r="M35" s="47"/>
      <c r="N35" s="47"/>
      <c r="O35" s="28"/>
    </row>
    <row r="36" spans="1:15" ht="12.75" customHeight="1">
      <c r="A36" s="42" t="s">
        <v>131</v>
      </c>
      <c r="B36" s="42"/>
      <c r="C36" s="42"/>
      <c r="D36" s="26"/>
      <c r="E36" s="26"/>
      <c r="F36" s="27"/>
      <c r="G36" s="26"/>
      <c r="H36" s="26"/>
      <c r="I36" s="26"/>
      <c r="J36" s="47" t="s">
        <v>140</v>
      </c>
      <c r="K36" s="47"/>
      <c r="L36" s="47"/>
      <c r="M36" s="47"/>
      <c r="N36" s="47"/>
      <c r="O36" s="28"/>
    </row>
    <row r="37" spans="1:15" ht="12.75">
      <c r="A37" s="43" t="s">
        <v>132</v>
      </c>
      <c r="B37" s="43"/>
      <c r="C37" s="43"/>
      <c r="D37" s="44"/>
      <c r="E37" s="44"/>
      <c r="F37" s="45" t="s">
        <v>133</v>
      </c>
      <c r="G37" s="45"/>
      <c r="H37" s="28"/>
      <c r="I37" s="28"/>
      <c r="J37" s="47"/>
      <c r="K37" s="47"/>
      <c r="L37" s="47"/>
      <c r="M37" s="47"/>
      <c r="N37" s="47"/>
      <c r="O37" s="28"/>
    </row>
    <row r="38" spans="1:14" ht="12.75">
      <c r="A38" s="1"/>
      <c r="B38" s="1"/>
      <c r="C38" s="1"/>
      <c r="D38" s="1"/>
      <c r="E38" s="1"/>
      <c r="F38" s="1"/>
      <c r="G38" s="1"/>
      <c r="J38" s="47"/>
      <c r="K38" s="47"/>
      <c r="L38" s="47"/>
      <c r="M38" s="47"/>
      <c r="N38" s="47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48" t="s">
        <v>134</v>
      </c>
      <c r="B40" s="48"/>
      <c r="C40" s="48"/>
      <c r="D40" s="44"/>
      <c r="E40" s="44"/>
      <c r="F40" s="41" t="s">
        <v>135</v>
      </c>
      <c r="G40" s="41"/>
    </row>
    <row r="42" spans="10:14" ht="12.75">
      <c r="J42" s="44"/>
      <c r="K42" s="44"/>
      <c r="L42" s="41" t="s">
        <v>12</v>
      </c>
      <c r="M42" s="41"/>
      <c r="N42" s="41"/>
    </row>
    <row r="43" spans="10:14" ht="12.75">
      <c r="J43" s="46" t="s">
        <v>141</v>
      </c>
      <c r="K43" s="46"/>
      <c r="L43" s="1"/>
      <c r="M43" s="1"/>
      <c r="N43" s="1"/>
    </row>
    <row r="44" spans="1:6" ht="12.75">
      <c r="A44" s="41" t="s">
        <v>136</v>
      </c>
      <c r="B44" s="41"/>
      <c r="C44" s="44" t="str">
        <f>F40</f>
        <v>Ю.Г.Пасынкова</v>
      </c>
      <c r="D44" s="44"/>
      <c r="E44" s="44" t="s">
        <v>142</v>
      </c>
      <c r="F44" s="44"/>
    </row>
    <row r="45" spans="1:6" ht="12.75">
      <c r="A45" s="1"/>
      <c r="B45" s="1"/>
      <c r="C45" s="46" t="s">
        <v>10</v>
      </c>
      <c r="D45" s="46"/>
      <c r="E45" s="46" t="s">
        <v>137</v>
      </c>
      <c r="F45" s="46"/>
    </row>
    <row r="48" spans="1:4" ht="12.75">
      <c r="A48" s="41" t="s">
        <v>138</v>
      </c>
      <c r="B48" s="41"/>
      <c r="C48" s="41"/>
      <c r="D48" s="41"/>
    </row>
  </sheetData>
  <mergeCells count="30">
    <mergeCell ref="C45:D45"/>
    <mergeCell ref="E45:F45"/>
    <mergeCell ref="A48:D48"/>
    <mergeCell ref="J35:N35"/>
    <mergeCell ref="J36:N38"/>
    <mergeCell ref="J42:K42"/>
    <mergeCell ref="L42:N42"/>
    <mergeCell ref="J43:K43"/>
    <mergeCell ref="A40:C40"/>
    <mergeCell ref="D40:E40"/>
    <mergeCell ref="F40:G40"/>
    <mergeCell ref="A44:B44"/>
    <mergeCell ref="C44:D44"/>
    <mergeCell ref="E44:F44"/>
    <mergeCell ref="A36:C36"/>
    <mergeCell ref="A37:C37"/>
    <mergeCell ref="D37:E37"/>
    <mergeCell ref="F37:G37"/>
    <mergeCell ref="A1:N1"/>
    <mergeCell ref="A3:N3"/>
    <mergeCell ref="A4:N4"/>
    <mergeCell ref="A5:N5"/>
    <mergeCell ref="H7:M7"/>
    <mergeCell ref="A7:A8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2014-12-11T07:18:51Z</cp:lastPrinted>
  <dcterms:created xsi:type="dcterms:W3CDTF">1996-10-08T23:32:33Z</dcterms:created>
  <dcterms:modified xsi:type="dcterms:W3CDTF">2014-12-11T07:41:09Z</dcterms:modified>
  <cp:category/>
  <cp:version/>
  <cp:contentType/>
  <cp:contentStatus/>
</cp:coreProperties>
</file>