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2" activeTab="0"/>
  </bookViews>
  <sheets>
    <sheet name="Отчет МП за 6 месяцев 2016" sheetId="1" r:id="rId1"/>
  </sheets>
  <definedNames>
    <definedName name="_xlnm.Print_Titles" localSheetId="0">'Отчет МП за 6 месяцев 2016'!$8:$12</definedName>
    <definedName name="_xlnm.Print_Area" localSheetId="0">'Отчет МП за 6 месяцев 2016'!$A$1:$L$94</definedName>
  </definedNames>
  <calcPr fullCalcOnLoad="1"/>
</workbook>
</file>

<file path=xl/sharedStrings.xml><?xml version="1.0" encoding="utf-8"?>
<sst xmlns="http://schemas.openxmlformats.org/spreadsheetml/2006/main" count="139" uniqueCount="129">
  <si>
    <t>Чествование 2-х супружеских прав ,стаж совместной жизни которых составил 50 лет; 1 Почетной семьи, 1 приемной семьи, на Фестивальной площадке г.Тихвина при проведении праздничной программы, посвященной Международному дню семьи с вручением цветов и сувениров. Чествование 2-х Почетных граждан г.Тихвина и Тихвинского района в связи с 75-летием со дня рождения. Оказание помощи семье умершего Почетного гражданина и приобретение траурного венка. Чествование лучших социальных работников Тихвинского района в связи с 25-летием службы социальной защиты населения.</t>
  </si>
  <si>
    <t>Ремонт помещений, прокладка трубопровода, рециркуляция ГВС - в 3-х учреждениях соцобслуживания..</t>
  </si>
  <si>
    <t>Отремонтирован один индивидуальный жилой дом</t>
  </si>
  <si>
    <t>Приобретено две благоустроенные квартиры</t>
  </si>
  <si>
    <t>Окзание финансовой помощи ТГО ВОИ, Дому милосердия</t>
  </si>
  <si>
    <t>В делопроизводстве находится документация по объявлению аукциона на проведение текущего ремонта жилых поиещений лицам  из числа детей-сирот и детей,оставшихся без попечения родителей,  в соответствии с ФЗ от 05.04.2013г № 44-ФЗ "О контрактной системе в сфере закупок товаров, работ, услуг для обеспечения государственных и муниципальных услуг".</t>
  </si>
  <si>
    <t>Арендуемые жилые помещения лицам  из числа детей-сирот и детей,оставшихся без попечения родителей, в 1полугодии 2016 года не предоставлялись.</t>
  </si>
  <si>
    <t xml:space="preserve">Выплата единовременного пособия при передаче ребенка на воспитание в семью произведена на 16 детей. </t>
  </si>
  <si>
    <t>Вознаграждение приемным родителям выплачено по май 2016 года в полном объеме.</t>
  </si>
  <si>
    <t xml:space="preserve">Осуществлена подготовка 20 граждан, желающих принять на воспитание в свою семью ребенка, оставшегося без попечения родителей </t>
  </si>
  <si>
    <t>Основное мероприятие 05 "Софинансирование мероприятий, включенных в подпрограмму "Развитие системы отдыха, оздоровления, занятости детей, подростков и молодежи, в том числе детей, находящихся в трудной жизненной ситуации"  Государственной программы "Современное образование Ленинградской области"</t>
  </si>
  <si>
    <t>5.1. Обеспечение трудовой занятости подростков в муниципальном учреждении "Социально-реабилитационный Центр для несовершеннолетних "Светлячок"</t>
  </si>
  <si>
    <t>5.2. Обеспечение трудовой занятости подростков в муниципальном учреждениии "Реабилитационный Центр для детей и подростков с ограниченными возможностями "Треди"</t>
  </si>
  <si>
    <t>Основное мероприятие 06"Мероприятие по энергосбережению учреждений социального обслуживания населения"</t>
  </si>
  <si>
    <t>6.1.Проектно-сметная документация, установка АИТП, ремонт помещений</t>
  </si>
  <si>
    <t>Председатель комитета</t>
  </si>
  <si>
    <t>О.Н.Большакова</t>
  </si>
  <si>
    <t>Заведующий финансово-экономическим отделом, главный бухгалтер</t>
  </si>
  <si>
    <t xml:space="preserve">И.В.Полевская </t>
  </si>
  <si>
    <t>Отсутствует порядок и программа подготовки лиц, желающих стать наставниками</t>
  </si>
  <si>
    <t>Заместитель главы - председатель комитета финансов</t>
  </si>
  <si>
    <t xml:space="preserve">СОГЛАСОВАНО:  </t>
  </si>
  <si>
    <t xml:space="preserve">С.А. Суворова </t>
  </si>
  <si>
    <t>Оказание финансовой помощи общественной организации ветеранов и труда муниципального образования Тихвинский муниципальный район Ленинградской области</t>
  </si>
  <si>
    <t xml:space="preserve">Ежемесячная денежная выплата на содержание детей-сирот и детей, оставшихся без попечения родителей, произведена по июнь 2016 года в полном объеме. Выплата произведена 211 гражданам. </t>
  </si>
  <si>
    <t>Ежемесячная денежная выплата на обеспечение бесплатного проезда детей-сирот и детей, оставшихся без попечения родителей, произведена по июнь 2016 года в полном объеме. Выплата произведена 162 детям.</t>
  </si>
  <si>
    <r>
      <rPr>
        <b/>
        <u val="single"/>
        <sz val="12"/>
        <color indexed="8"/>
        <rFont val="Times New Roman"/>
        <family val="1"/>
      </rPr>
      <t>факт</t>
    </r>
    <r>
      <rPr>
        <b/>
        <sz val="11"/>
        <color indexed="8"/>
        <rFont val="Times New Roman"/>
        <family val="1"/>
      </rPr>
      <t xml:space="preserve"> за 6 месяцев 2016 год</t>
    </r>
  </si>
  <si>
    <t>10.2. Профориентация и допрофессиональная подготовка детей и подростков с ограниченными возможностями (грант)</t>
  </si>
  <si>
    <t>Меры социальной поддержки  предоставлены 39 гражданам, относящимся к категории детей-сирот, детей, оставшихся без попечения родителей, и лиц из их числа.</t>
  </si>
  <si>
    <t>Приобретено 9 однокомнатных благоустроенных квартир для лиц из числа детей-сирот и детей, оставшихся без попечения родителей.</t>
  </si>
  <si>
    <t>Итого по программе:</t>
  </si>
  <si>
    <t>ОТЧЕТ</t>
  </si>
  <si>
    <t>Объем финансирования</t>
  </si>
  <si>
    <t>Проведенные основные мероприятия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</si>
  <si>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</si>
  <si>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</si>
  <si>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</si>
  <si>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</si>
  <si>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Областн.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</si>
  <si>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</si>
  <si>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</si>
  <si>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 </t>
  </si>
  <si>
    <t>о реализации муниципальной программы</t>
  </si>
  <si>
    <t>за</t>
  </si>
  <si>
    <t>год</t>
  </si>
  <si>
    <t>года (нарастающим итогом)</t>
  </si>
  <si>
    <t>наименование ответственного исполнителя</t>
  </si>
  <si>
    <t>Приложение 4</t>
  </si>
  <si>
    <t>к Порядку</t>
  </si>
  <si>
    <t>Наименование подпрограммы(при ее наличии)</t>
  </si>
  <si>
    <r>
      <t xml:space="preserve">Подпрограмма I </t>
    </r>
    <r>
      <rPr>
        <sz val="10"/>
        <color indexed="8"/>
        <rFont val="Times New Roman"/>
        <family val="1"/>
      </rPr>
      <t>"Развитие мер социальной поддержки отдельных категорий граждан</t>
    </r>
  </si>
  <si>
    <r>
      <t xml:space="preserve">Подпрограмма II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 xml:space="preserve">Профилактика социальной исключенности </t>
    </r>
  </si>
  <si>
    <t xml:space="preserve">Комитет социальной защиты населения </t>
  </si>
  <si>
    <r>
      <rPr>
        <b/>
        <u val="single"/>
        <sz val="12"/>
        <color indexed="8"/>
        <rFont val="Times New Roman"/>
        <family val="1"/>
      </rPr>
      <t>план</t>
    </r>
    <r>
      <rPr>
        <b/>
        <sz val="11"/>
        <color indexed="8"/>
        <rFont val="Times New Roman"/>
        <family val="1"/>
      </rPr>
      <t xml:space="preserve"> на 2016 год</t>
    </r>
    <r>
      <rPr>
        <sz val="11"/>
        <color indexed="8"/>
        <rFont val="Times New Roman"/>
        <family val="1"/>
      </rPr>
      <t xml:space="preserve"> </t>
    </r>
  </si>
  <si>
    <t>Муниципальная программа "Социальная поддержка отдельных категорий граждан в Тихвинском районе"</t>
  </si>
  <si>
    <t>Основное мероприятие 01 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</si>
  <si>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02 "Оказание мер социальнойподдержки лицам, награжденным нагрудным знаком "Почетный донор России" или нагрудным знаком "Почетный донор СССР"</t>
  </si>
  <si>
    <r>
      <t>1.1.</t>
    </r>
    <r>
      <rPr>
        <sz val="9"/>
        <rFont val="Times New Roman"/>
        <family val="1"/>
      </rPr>
      <t xml:space="preserve"> Предоставление мер социальной поддержки в виде ежемесячных денежных выплат отдельным категориям граждан</t>
    </r>
  </si>
  <si>
    <r>
      <t>1.2.</t>
    </r>
    <r>
      <rPr>
        <sz val="9"/>
        <rFont val="Times New Roman"/>
        <family val="1"/>
      </rPr>
      <t xml:space="preserve"> Предоставление мер социальной поддержки в виде ежемесячной денежной компенсации части расходов по оплате жилого помещения и коммунальных услуг отдельным категориям граждан</t>
    </r>
  </si>
  <si>
    <r>
      <t>1.3.</t>
    </r>
    <r>
      <rPr>
        <sz val="9"/>
        <rFont val="Times New Roman"/>
        <family val="1"/>
      </rPr>
      <t xml:space="preserve"> Предоставление ежемесячного денежного вознаграждения лицам, удостоенным звания "Ветеран труда Ленинградской области</t>
    </r>
  </si>
  <si>
    <r>
      <t>1.4.</t>
    </r>
    <r>
      <rPr>
        <sz val="9"/>
        <rFont val="Times New Roman"/>
        <family val="1"/>
      </rPr>
      <t xml:space="preserve"> Предоставление ежемесячной выплаты гражданам, родившимся в период с 03.09.1927 г. по 02.09.1945 г.</t>
    </r>
  </si>
  <si>
    <r>
      <t xml:space="preserve">1.5. </t>
    </r>
    <r>
      <rPr>
        <sz val="9"/>
        <rFont val="Times New Roman"/>
        <family val="1"/>
      </rPr>
      <t xml:space="preserve">Обеспечение бесплатного изготовления и ремонта зубных протезов отдельным категориям граждан </t>
    </r>
  </si>
  <si>
    <r>
      <t>2.1. Осуществление ежегодной денежной выплаты лицам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>награжденным нагрудным знаком "Почетный донор России" или нагрудным знаком "Почетный донор СССР"</t>
    </r>
  </si>
  <si>
    <t>Основное мероприятие 03 "Оказание мер социальной поддержки по оплате жилищно-коммунальных услуг отдельным категориям граждан, оказание мер социальной поддержки которым относится к ведению РФ"</t>
  </si>
  <si>
    <t>Основное мероприятие 04 "Оказание мер социальной поддержки малоимущим гражданам"</t>
  </si>
  <si>
    <t>4.1. Предоставление гражданам субсидий на оплату жилого помещения и коммунальных услуг</t>
  </si>
  <si>
    <t>4.2. Предоставление государственной социальной помощи</t>
  </si>
  <si>
    <t>Основное мероприятие 05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</si>
  <si>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 xml:space="preserve">5.1. Предоставление мер социальной поддержки в виде ежемесячной компенсации расходов или части расходовпо оплате жилья и коммунальных услуг </t>
  </si>
  <si>
    <t>Основное мероприятие 06" Оказание мер социальной поддержки гражданам, подвергшимся воздействию радиации вследствие радиационных аварий и ядерных испытаний"</t>
  </si>
  <si>
    <t>6.1. Предоставление отдельных мер социальной поддержки гражданам, подвергшимся воздействию радиации</t>
  </si>
  <si>
    <t>Основное мероприятие 07"Оказание мер социальной поддержки лицам, постоянно проживающим на территории Ленинградской области и состоящим в браке 50, 60, 70 и 75 лет"</t>
  </si>
  <si>
    <t>7.1. Предоставление единовременной выплаты лицам, постоянно проживающим на территории Ленинградской области и состоящим в браке 50, 60, 70 и 75 лет</t>
  </si>
  <si>
    <t xml:space="preserve">Основное мероприятие 08"Оказание поддержки в связи с погребением умерших граждан, не состоящих в трудовых отношениях" </t>
  </si>
  <si>
    <t>Меры социальной поддержки в части изготовления и ремонта зубных протезов предоставлены 175 гражданам.</t>
  </si>
  <si>
    <t>8.1.Предоставление социального пособия на погребение и возмещение стоимости услуг специализированной службе</t>
  </si>
  <si>
    <t>Основное мероприятие 09"Предоставление мер социальной поддержки инвалидам"</t>
  </si>
  <si>
    <t>9.1.Предоставление ежегодной денежной компенсации расходов на бензин, ремонт, техническое обслуживание транспортных средств и запасные части к ним отдельным категориям  инвалидов</t>
  </si>
  <si>
    <t>9.2.Предоставление компенсации инвалидам страховых премий по договорам обязательного страхования гражданской ответственности владельцев транспортных средств</t>
  </si>
  <si>
    <t>9.3.Предоставление ежемесячной компенсации расходов на автомобильное топливо гражданам, получающим процедуру гемодиализа</t>
  </si>
  <si>
    <t>Основное мероприятие 10"Обеспечение деятельности учреждений социального обслуживания населения"</t>
  </si>
  <si>
    <t>10.1.Обеспечение деятельности учреждений социального обслуживания населения</t>
  </si>
  <si>
    <t>Основное мероприятие 11"Оказание мер социальной поддержки гражданам, имеющим детей"</t>
  </si>
  <si>
    <t>11.1.Выплата пособий гражданам, не подлежащим обязательному социальному страхованию,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</si>
  <si>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11.2.Предоставление мер социальной поддержки семьям с детьми</t>
  </si>
  <si>
    <t>Основное мероприятие 12"Оказание социальной поддержки многодетным семьям"</t>
  </si>
  <si>
    <t>12.1. Предоставление мер социальной поддержки многодетным и приемным семьям</t>
  </si>
  <si>
    <t>12.2.Меры социальной поддержки многодетных семей по предоставлению материнского капитала при рождении (усыновлении) третьего и последующего ребенка (детей)</t>
  </si>
  <si>
    <t>12.3. Ежемесячная денежная выплата в случае рождения третьего ребенка или последующих детей до достижения ребенком возраста трех лет</t>
  </si>
  <si>
    <t>Основное мероприятие 13."Оказание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</si>
  <si>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13.1.Назначение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</si>
  <si>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13.2.Обеспечение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</si>
  <si>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13.3.Обеспечение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</si>
  <si>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13.4.Аренда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</si>
  <si>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пенсий за выслугу лет и доплат муниципальным служащим Тихвинского района - 150 чел.</t>
  </si>
  <si>
    <t xml:space="preserve">13.5. Принятие решения об освобождении от платы за наем, содержание и ремонт жилого помещения, коммунальные услугии определение технического состоянияи оценку стоимости жилого помещения в случае передачи его в собственность детей-сироти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</t>
  </si>
  <si>
    <t>13.6. Выплата единовременного пособия при всех формах устройства детей, лишенных родительского попечения, в семью</t>
  </si>
  <si>
    <t>13.7.Организация выплаты вознаграждения, причитающегося приемным родителям</t>
  </si>
  <si>
    <t>3.1. Оплата жилищно-коммунальных услуг</t>
  </si>
  <si>
    <t>Предоставление социального обслуживания гражданам, аппробация новых технологий в 3-х муниципальных учреждениях социального обслуживания, предоставление соцобслуживания гражданам 3-мя некоммерческими организациями.</t>
  </si>
  <si>
    <t xml:space="preserve">Оказание мат. помощи в виде единовременной ден.помощи, ежемесячных выплат, продуктовых наборов - 224 чел. </t>
  </si>
  <si>
    <t xml:space="preserve">Социальный патронаж 163 человек,  консультативная помощь - 17 чел., психологическая помощь через открытую приемную - 10 чел., продуктовая помощь - 88 чел.  </t>
  </si>
  <si>
    <t>Помощь на койках сестринского ухода на базе ГБУ З ЛО ""Тихвинская межрайонная больница" 20 гражданам, нуждающимся в постоянном постороннем уходе</t>
  </si>
  <si>
    <t>Предоставление транспортых услуг по доставке делегаций на мероприятия ЛО: фестиваль творчества инвалидов "Ветер в соснах" в г.Сосновый Бор; семинар по обучению инвалидов трудоспособного возраста в Мультицентре г.Всеволожск;праздник, посвященный Дню Победы в ВОв в Верижице.</t>
  </si>
  <si>
    <t xml:space="preserve">Организация в июне трудовой бригады, состоящей из 9 подростков детей-инвалидов. </t>
  </si>
  <si>
    <t xml:space="preserve">Социальное обслуживание 15 ветеранам и инвалидам в специализированном жилом доме </t>
  </si>
  <si>
    <t>13.8.Подготовка граждан, желающих принять на воспитание в свою семью ребенка, оставшегося без попечения родителей</t>
  </si>
  <si>
    <t>13.9.Предоставление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</si>
  <si>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13.10.Постинтернатное сопровождение детей-сирот и детей, оставшихся без попечения родителей</t>
  </si>
  <si>
    <t>Основное мероприятие 14"Оказание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лагерей"</t>
  </si>
  <si>
    <t>14.1. 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</t>
  </si>
  <si>
    <t>Основное мероприятие 15"Предоставление ветеранам Великой Отечественной войны единовременных денежных выплат на проведение ремонта индивидуальных жилых домов"</t>
  </si>
  <si>
    <t>Основное мероприятие 01" Создание условий для исключения социальной разобщенности граждан"</t>
  </si>
  <si>
    <t>1.1. Материальная помощь</t>
  </si>
  <si>
    <t>1.2.Транспортные услуги</t>
  </si>
  <si>
    <t>1.3.Обеспечение трудовой занятости подростков в муниципальных учреждениях</t>
  </si>
  <si>
    <t>1.4.Предоставление услуг по внедрению ювенальных технологий</t>
  </si>
  <si>
    <t>1.5.Выплата пенсий за выслугу лет и доплат к пенсии муниципальным служащим</t>
  </si>
  <si>
    <t>1.6.Социальное обслуживание ветеранов и инвалидов в специализированном жилом доме</t>
  </si>
  <si>
    <t>1.7.Помощь на койках сестринского ухода</t>
  </si>
  <si>
    <r>
      <t>Основное мероприятие 02"Организация проведения социально-значимых мероприятий"</t>
    </r>
    <r>
      <rPr>
        <sz val="9"/>
        <rFont val="Times New Roman"/>
        <family val="1"/>
      </rPr>
      <t xml:space="preserve"> </t>
    </r>
  </si>
  <si>
    <t>2.1.Проведение мероприятий, направленных на укрепление института семьи, пропаганды семейных ценностей, здорового образа жизни и активного долголетия</t>
  </si>
  <si>
    <t>Основное мероприятие 03"Поддержка социально-ориентированных организаций"</t>
  </si>
  <si>
    <t>3.1.Оказание финансовой помощи некоммерческим организациям</t>
  </si>
  <si>
    <t>3.2.Предоставление транспортных услуг</t>
  </si>
  <si>
    <t>Основное мероприятие 04" Софинансирование мероприятий, включенных в Государственную программу"Социальная поддержка отдельных категорий граждан в Ленинградской области", по формированию доступной среды жизнедеятельности инвалидов в учреждениях социального обслуживания, образования"</t>
  </si>
  <si>
    <t>4.1.Организация мероприятий по формированию доступной среды в учреждениях социального обслуживания</t>
  </si>
  <si>
    <t>4.2.Организация мероприятий по формированию доступной среды в учреждениях образования</t>
  </si>
  <si>
    <t>Проведение организационной работы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</si>
</sst>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_-* #,##0.0_р_._-;\-* #,##0.0_р_._-;_-* &quot;-&quot;??_р_._-;_-@_-"/>
    <numFmt numFmtId="181" formatCode="0.000"/>
    <numFmt numFmtId="182" formatCode="_-* #,##0.000_р_._-;\-* #,##0.000_р_._-;_-* &quot;-&quot;??_р_._-;_-@_-"/>
  </numFmts>
  <fonts count="42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color indexed="4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178" fontId="11" fillId="0" borderId="11" xfId="0" applyNumberFormat="1" applyFont="1" applyFill="1" applyBorder="1" applyAlignment="1">
      <alignment horizontal="right" vertical="top"/>
    </xf>
    <xf numFmtId="0" fontId="27" fillId="0" borderId="11" xfId="0" applyFont="1" applyBorder="1" applyAlignment="1">
      <alignment/>
    </xf>
    <xf numFmtId="178" fontId="11" fillId="0" borderId="11" xfId="53" applyNumberFormat="1" applyFont="1" applyFill="1" applyBorder="1" applyAlignment="1">
      <alignment horizontal="right" vertical="top" wrapText="1"/>
      <protection/>
    </xf>
    <xf numFmtId="178" fontId="12" fillId="0" borderId="11" xfId="0" applyNumberFormat="1" applyFont="1" applyBorder="1" applyAlignment="1">
      <alignment horizontal="right" vertical="top"/>
    </xf>
    <xf numFmtId="178" fontId="12" fillId="0" borderId="11" xfId="0" applyNumberFormat="1" applyFont="1" applyFill="1" applyBorder="1" applyAlignment="1">
      <alignment vertical="top"/>
    </xf>
    <xf numFmtId="178" fontId="12" fillId="0" borderId="11" xfId="0" applyNumberFormat="1" applyFont="1" applyFill="1" applyBorder="1" applyAlignment="1">
      <alignment horizontal="right" vertical="top"/>
    </xf>
    <xf numFmtId="178" fontId="11" fillId="0" borderId="11" xfId="0" applyNumberFormat="1" applyFont="1" applyBorder="1" applyAlignment="1">
      <alignment horizontal="right" vertical="top"/>
    </xf>
    <xf numFmtId="178" fontId="11" fillId="0" borderId="11" xfId="0" applyNumberFormat="1" applyFont="1" applyFill="1" applyBorder="1" applyAlignment="1">
      <alignment vertical="top"/>
    </xf>
    <xf numFmtId="178" fontId="5" fillId="0" borderId="11" xfId="0" applyNumberFormat="1" applyFont="1" applyBorder="1" applyAlignment="1">
      <alignment horizontal="right" vertical="top" wrapText="1"/>
    </xf>
    <xf numFmtId="178" fontId="7" fillId="0" borderId="11" xfId="0" applyNumberFormat="1" applyFont="1" applyBorder="1" applyAlignment="1">
      <alignment horizontal="right" vertical="top" wrapText="1"/>
    </xf>
    <xf numFmtId="0" fontId="11" fillId="24" borderId="11" xfId="0" applyFont="1" applyFill="1" applyBorder="1" applyAlignment="1">
      <alignment horizontal="left" vertical="top"/>
    </xf>
    <xf numFmtId="178" fontId="19" fillId="24" borderId="11" xfId="53" applyNumberFormat="1" applyFont="1" applyFill="1" applyBorder="1" applyAlignment="1">
      <alignment horizontal="right" vertical="top" wrapText="1"/>
      <protection/>
    </xf>
    <xf numFmtId="0" fontId="9" fillId="24" borderId="11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/>
    </xf>
    <xf numFmtId="0" fontId="24" fillId="24" borderId="11" xfId="0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horizontal="left" vertical="top" wrapText="1"/>
    </xf>
    <xf numFmtId="178" fontId="19" fillId="24" borderId="11" xfId="0" applyNumberFormat="1" applyFont="1" applyFill="1" applyBorder="1" applyAlignment="1">
      <alignment horizontal="right" vertical="top"/>
    </xf>
    <xf numFmtId="0" fontId="27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zoomScaleSheetLayoutView="100" workbookViewId="0" topLeftCell="A1">
      <pane ySplit="12" topLeftCell="BM13" activePane="bottomLeft" state="frozen"/>
      <selection pane="topLeft" activeCell="A1" sqref="A1"/>
      <selection pane="bottomLeft" activeCell="A88" sqref="A88:IV88"/>
    </sheetView>
  </sheetViews>
  <sheetFormatPr defaultColWidth="9.140625" defaultRowHeight="15"/>
  <cols>
    <col min="1" max="1" width="51.7109375" style="0" customWidth="1"/>
    <col min="2" max="4" width="12.421875" style="0" bestFit="1" customWidth="1"/>
    <col min="5" max="5" width="11.28125" style="0" bestFit="1" customWidth="1"/>
    <col min="6" max="6" width="9.28125" style="0" bestFit="1" customWidth="1"/>
    <col min="7" max="7" width="13.00390625" style="15" customWidth="1"/>
    <col min="8" max="8" width="11.28125" style="15" bestFit="1" customWidth="1"/>
    <col min="9" max="9" width="12.421875" style="15" bestFit="1" customWidth="1"/>
    <col min="10" max="10" width="11.28125" style="15" bestFit="1" customWidth="1"/>
    <col min="11" max="11" width="9.421875" style="15" bestFit="1" customWidth="1"/>
    <col min="12" max="12" width="31.00390625" style="10" customWidth="1"/>
  </cols>
  <sheetData>
    <row r="1" spans="6:12" ht="15">
      <c r="F1" s="1" t="s">
        <v>31</v>
      </c>
      <c r="L1" s="10" t="s">
        <v>47</v>
      </c>
    </row>
    <row r="2" spans="6:12" ht="15">
      <c r="F2" s="1" t="s">
        <v>42</v>
      </c>
      <c r="L2" s="10" t="s">
        <v>48</v>
      </c>
    </row>
    <row r="3" spans="3:10" ht="15">
      <c r="C3" s="16" t="s">
        <v>43</v>
      </c>
      <c r="D3" s="16" t="s">
        <v>44</v>
      </c>
      <c r="E3" s="16">
        <v>2016</v>
      </c>
      <c r="F3" s="71" t="s">
        <v>45</v>
      </c>
      <c r="G3" s="71"/>
      <c r="H3" s="71"/>
      <c r="I3" s="16"/>
      <c r="J3" s="16"/>
    </row>
    <row r="4" spans="3:10" ht="15">
      <c r="C4" s="16"/>
      <c r="D4" s="16"/>
      <c r="E4" s="16"/>
      <c r="F4" s="16"/>
      <c r="G4" s="16"/>
      <c r="H4" s="16"/>
      <c r="I4" s="16"/>
      <c r="J4" s="16"/>
    </row>
    <row r="5" spans="3:10" ht="15">
      <c r="C5" s="16"/>
      <c r="D5" s="72" t="s">
        <v>52</v>
      </c>
      <c r="E5" s="72"/>
      <c r="F5" s="72"/>
      <c r="G5" s="72"/>
      <c r="H5" s="72"/>
      <c r="I5" s="16"/>
      <c r="J5" s="16"/>
    </row>
    <row r="6" spans="3:10" ht="15">
      <c r="C6" s="16"/>
      <c r="D6" s="73" t="s">
        <v>46</v>
      </c>
      <c r="E6" s="73"/>
      <c r="F6" s="73"/>
      <c r="G6" s="73"/>
      <c r="H6" s="73"/>
      <c r="I6" s="16"/>
      <c r="J6" s="16"/>
    </row>
    <row r="8" spans="1:12" ht="15">
      <c r="A8" s="68" t="s">
        <v>49</v>
      </c>
      <c r="B8" s="77" t="s">
        <v>32</v>
      </c>
      <c r="C8" s="78"/>
      <c r="D8" s="78"/>
      <c r="E8" s="78"/>
      <c r="F8" s="79"/>
      <c r="G8" s="80" t="s">
        <v>32</v>
      </c>
      <c r="H8" s="81"/>
      <c r="I8" s="81"/>
      <c r="J8" s="81"/>
      <c r="K8" s="82"/>
      <c r="L8" s="55" t="s">
        <v>33</v>
      </c>
    </row>
    <row r="9" spans="1:12" ht="16.5" thickBot="1">
      <c r="A9" s="69"/>
      <c r="B9" s="59" t="s">
        <v>53</v>
      </c>
      <c r="C9" s="60"/>
      <c r="D9" s="60"/>
      <c r="E9" s="60"/>
      <c r="F9" s="61"/>
      <c r="G9" s="62" t="s">
        <v>26</v>
      </c>
      <c r="H9" s="63"/>
      <c r="I9" s="63"/>
      <c r="J9" s="63"/>
      <c r="K9" s="64"/>
      <c r="L9" s="56"/>
    </row>
    <row r="10" spans="1:12" ht="16.5" thickBot="1">
      <c r="A10" s="69"/>
      <c r="B10" s="2" t="s">
        <v>34</v>
      </c>
      <c r="C10" s="65" t="s">
        <v>35</v>
      </c>
      <c r="D10" s="66"/>
      <c r="E10" s="66"/>
      <c r="F10" s="67"/>
      <c r="G10" s="17" t="s">
        <v>34</v>
      </c>
      <c r="H10" s="74" t="s">
        <v>35</v>
      </c>
      <c r="I10" s="75"/>
      <c r="J10" s="75"/>
      <c r="K10" s="76"/>
      <c r="L10" s="57"/>
    </row>
    <row r="11" spans="1:12" ht="24" thickBot="1">
      <c r="A11" s="70"/>
      <c r="B11" s="23" t="s">
        <v>36</v>
      </c>
      <c r="C11" s="24" t="s">
        <v>37</v>
      </c>
      <c r="D11" s="24" t="s">
        <v>38</v>
      </c>
      <c r="E11" s="24" t="s">
        <v>39</v>
      </c>
      <c r="F11" s="24" t="s">
        <v>40</v>
      </c>
      <c r="G11" s="25" t="s">
        <v>36</v>
      </c>
      <c r="H11" s="26" t="s">
        <v>37</v>
      </c>
      <c r="I11" s="26" t="s">
        <v>38</v>
      </c>
      <c r="J11" s="26" t="s">
        <v>39</v>
      </c>
      <c r="K11" s="26" t="s">
        <v>40</v>
      </c>
      <c r="L11" s="58"/>
    </row>
    <row r="12" spans="1:12" s="27" customFormat="1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4">
        <v>12</v>
      </c>
    </row>
    <row r="13" spans="1:12" s="27" customFormat="1" ht="20.25" customHeight="1">
      <c r="A13" s="53" t="s">
        <v>54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s="28" customFormat="1" ht="31.5" customHeight="1">
      <c r="A14" s="45" t="s">
        <v>50</v>
      </c>
      <c r="B14" s="46">
        <f>B15+B21+B23+B25+B28+B30+B32+B34+B36+B40+B43+B46+B50+B61+B63</f>
        <v>203146</v>
      </c>
      <c r="C14" s="46">
        <f aca="true" t="shared" si="0" ref="C14:K14">C15+C21+C23+C25+C28+C30+C32+C34+C36+C40+C43+C46+C50+C61+C63</f>
        <v>6599</v>
      </c>
      <c r="D14" s="46">
        <f t="shared" si="0"/>
        <v>195564.60000000003</v>
      </c>
      <c r="E14" s="46">
        <f t="shared" si="0"/>
        <v>982.4</v>
      </c>
      <c r="F14" s="46">
        <f t="shared" si="0"/>
        <v>0</v>
      </c>
      <c r="G14" s="46">
        <f t="shared" si="0"/>
        <v>99270.70000000001</v>
      </c>
      <c r="H14" s="46">
        <f t="shared" si="0"/>
        <v>3225.7</v>
      </c>
      <c r="I14" s="46">
        <f>I15+I21+I23+I25+I28+I30+I32+I34+I36+I40+I43+I46+I50+I61+I63+I20</f>
        <v>95062.6</v>
      </c>
      <c r="J14" s="46">
        <f t="shared" si="0"/>
        <v>982.4</v>
      </c>
      <c r="K14" s="46">
        <f t="shared" si="0"/>
        <v>0</v>
      </c>
      <c r="L14" s="8"/>
    </row>
    <row r="15" spans="1:12" s="28" customFormat="1" ht="61.5">
      <c r="A15" s="29" t="s">
        <v>55</v>
      </c>
      <c r="B15" s="30">
        <f>B16+B17+B18+B19+B20</f>
        <v>18282.4</v>
      </c>
      <c r="C15" s="30">
        <f aca="true" t="shared" si="1" ref="C15:K15">C16+C17+C18+C19+C20</f>
        <v>5259.1</v>
      </c>
      <c r="D15" s="30">
        <f t="shared" si="1"/>
        <v>13023.300000000001</v>
      </c>
      <c r="E15" s="30">
        <f t="shared" si="1"/>
        <v>0</v>
      </c>
      <c r="F15" s="30">
        <f t="shared" si="1"/>
        <v>0</v>
      </c>
      <c r="G15" s="30">
        <f t="shared" si="1"/>
        <v>7464</v>
      </c>
      <c r="H15" s="30">
        <f t="shared" si="1"/>
        <v>2965</v>
      </c>
      <c r="I15" s="30">
        <v>0</v>
      </c>
      <c r="J15" s="30">
        <f t="shared" si="1"/>
        <v>0</v>
      </c>
      <c r="K15" s="30">
        <f t="shared" si="1"/>
        <v>0</v>
      </c>
      <c r="L15" s="14"/>
    </row>
    <row r="16" spans="1:12" s="27" customFormat="1" ht="30.75" customHeight="1">
      <c r="A16" s="5" t="s">
        <v>57</v>
      </c>
      <c r="B16" s="30">
        <f aca="true" t="shared" si="2" ref="B16:B63">C16+D16+E16+F16</f>
        <v>6651.3</v>
      </c>
      <c r="C16" s="33">
        <v>5259.1</v>
      </c>
      <c r="D16" s="33">
        <v>1392.2</v>
      </c>
      <c r="E16" s="33">
        <v>0</v>
      </c>
      <c r="F16" s="33">
        <v>0</v>
      </c>
      <c r="G16" s="30">
        <f aca="true" t="shared" si="3" ref="G16:G78">H16+I16+J16+K16</f>
        <v>2965</v>
      </c>
      <c r="H16" s="34">
        <v>2965</v>
      </c>
      <c r="I16" s="35">
        <v>0</v>
      </c>
      <c r="J16" s="34">
        <v>0</v>
      </c>
      <c r="K16" s="34">
        <v>0</v>
      </c>
      <c r="L16" s="9" t="s">
        <v>3</v>
      </c>
    </row>
    <row r="17" spans="1:12" s="27" customFormat="1" ht="51" customHeight="1">
      <c r="A17" s="5" t="s">
        <v>58</v>
      </c>
      <c r="B17" s="30">
        <f t="shared" si="2"/>
        <v>0</v>
      </c>
      <c r="C17" s="33">
        <v>0</v>
      </c>
      <c r="D17" s="33">
        <v>0</v>
      </c>
      <c r="E17" s="33">
        <v>0</v>
      </c>
      <c r="F17" s="33">
        <v>0</v>
      </c>
      <c r="G17" s="30">
        <f t="shared" si="3"/>
        <v>0</v>
      </c>
      <c r="H17" s="34">
        <v>0</v>
      </c>
      <c r="I17" s="34">
        <v>0</v>
      </c>
      <c r="J17" s="34">
        <v>0</v>
      </c>
      <c r="K17" s="34">
        <v>0</v>
      </c>
      <c r="L17" s="11"/>
    </row>
    <row r="18" spans="1:12" s="27" customFormat="1" ht="42" customHeight="1">
      <c r="A18" s="5" t="s">
        <v>59</v>
      </c>
      <c r="B18" s="30">
        <f t="shared" si="2"/>
        <v>0</v>
      </c>
      <c r="C18" s="33">
        <v>0</v>
      </c>
      <c r="D18" s="33">
        <v>0</v>
      </c>
      <c r="E18" s="33">
        <v>0</v>
      </c>
      <c r="F18" s="33">
        <v>0</v>
      </c>
      <c r="G18" s="30">
        <f t="shared" si="3"/>
        <v>0</v>
      </c>
      <c r="H18" s="34">
        <v>0</v>
      </c>
      <c r="I18" s="34">
        <v>0</v>
      </c>
      <c r="J18" s="34">
        <v>0</v>
      </c>
      <c r="K18" s="34">
        <v>0</v>
      </c>
      <c r="L18" s="11"/>
    </row>
    <row r="19" spans="1:12" s="27" customFormat="1" ht="29.25" customHeight="1">
      <c r="A19" s="5" t="s">
        <v>60</v>
      </c>
      <c r="B19" s="30">
        <f t="shared" si="2"/>
        <v>0</v>
      </c>
      <c r="C19" s="33">
        <v>0</v>
      </c>
      <c r="D19" s="33">
        <v>0</v>
      </c>
      <c r="E19" s="33">
        <v>0</v>
      </c>
      <c r="F19" s="33">
        <v>0</v>
      </c>
      <c r="G19" s="30">
        <f t="shared" si="3"/>
        <v>0</v>
      </c>
      <c r="H19" s="34">
        <v>0</v>
      </c>
      <c r="I19" s="35">
        <v>0</v>
      </c>
      <c r="J19" s="34">
        <v>0</v>
      </c>
      <c r="K19" s="34">
        <v>0</v>
      </c>
      <c r="L19" s="11"/>
    </row>
    <row r="20" spans="1:12" s="27" customFormat="1" ht="38.25" customHeight="1">
      <c r="A20" s="5" t="s">
        <v>61</v>
      </c>
      <c r="B20" s="30">
        <f t="shared" si="2"/>
        <v>11631.1</v>
      </c>
      <c r="C20" s="33">
        <v>0</v>
      </c>
      <c r="D20" s="33">
        <v>11631.1</v>
      </c>
      <c r="E20" s="33">
        <v>0</v>
      </c>
      <c r="F20" s="33">
        <v>0</v>
      </c>
      <c r="G20" s="30">
        <f t="shared" si="3"/>
        <v>4499</v>
      </c>
      <c r="H20" s="34">
        <v>0</v>
      </c>
      <c r="I20" s="34">
        <v>4499</v>
      </c>
      <c r="J20" s="34">
        <v>0</v>
      </c>
      <c r="K20" s="34">
        <v>0</v>
      </c>
      <c r="L20" s="11" t="s">
        <v>74</v>
      </c>
    </row>
    <row r="21" spans="1:12" s="27" customFormat="1" ht="53.25" customHeight="1">
      <c r="A21" s="5" t="s">
        <v>56</v>
      </c>
      <c r="B21" s="30">
        <f t="shared" si="2"/>
        <v>0</v>
      </c>
      <c r="C21" s="33">
        <v>0</v>
      </c>
      <c r="D21" s="33">
        <v>0</v>
      </c>
      <c r="E21" s="33">
        <v>0</v>
      </c>
      <c r="F21" s="33">
        <v>0</v>
      </c>
      <c r="G21" s="30">
        <f t="shared" si="3"/>
        <v>0</v>
      </c>
      <c r="H21" s="34">
        <v>0</v>
      </c>
      <c r="I21" s="34">
        <v>0</v>
      </c>
      <c r="J21" s="34">
        <v>0</v>
      </c>
      <c r="K21" s="34">
        <v>0</v>
      </c>
      <c r="L21" s="11"/>
    </row>
    <row r="22" spans="1:12" s="27" customFormat="1" ht="44.25" customHeight="1">
      <c r="A22" s="9" t="s">
        <v>62</v>
      </c>
      <c r="B22" s="30">
        <f t="shared" si="2"/>
        <v>0</v>
      </c>
      <c r="C22" s="33">
        <v>0</v>
      </c>
      <c r="D22" s="33">
        <v>0</v>
      </c>
      <c r="E22" s="33">
        <v>0</v>
      </c>
      <c r="F22" s="33">
        <v>0</v>
      </c>
      <c r="G22" s="30">
        <f t="shared" si="3"/>
        <v>0</v>
      </c>
      <c r="H22" s="34">
        <v>0</v>
      </c>
      <c r="I22" s="34">
        <v>0</v>
      </c>
      <c r="J22" s="34">
        <v>0</v>
      </c>
      <c r="K22" s="34">
        <v>0</v>
      </c>
      <c r="L22" s="11"/>
    </row>
    <row r="23" spans="1:12" s="27" customFormat="1" ht="55.5" customHeight="1">
      <c r="A23" s="5" t="s">
        <v>63</v>
      </c>
      <c r="B23" s="30">
        <f t="shared" si="2"/>
        <v>0</v>
      </c>
      <c r="C23" s="36">
        <v>0</v>
      </c>
      <c r="D23" s="36">
        <v>0</v>
      </c>
      <c r="E23" s="36">
        <v>0</v>
      </c>
      <c r="F23" s="36">
        <v>0</v>
      </c>
      <c r="G23" s="30">
        <f t="shared" si="3"/>
        <v>0</v>
      </c>
      <c r="H23" s="37">
        <v>0</v>
      </c>
      <c r="I23" s="37">
        <v>0</v>
      </c>
      <c r="J23" s="37">
        <v>0</v>
      </c>
      <c r="K23" s="37">
        <v>0</v>
      </c>
      <c r="L23" s="11"/>
    </row>
    <row r="24" spans="1:12" s="27" customFormat="1" ht="16.5" customHeight="1">
      <c r="A24" s="9" t="s">
        <v>98</v>
      </c>
      <c r="B24" s="30">
        <f t="shared" si="2"/>
        <v>0</v>
      </c>
      <c r="C24" s="33">
        <v>0</v>
      </c>
      <c r="D24" s="33">
        <v>0</v>
      </c>
      <c r="E24" s="33">
        <v>0</v>
      </c>
      <c r="F24" s="33">
        <v>0</v>
      </c>
      <c r="G24" s="30">
        <f t="shared" si="3"/>
        <v>0</v>
      </c>
      <c r="H24" s="34">
        <v>0</v>
      </c>
      <c r="I24" s="34">
        <v>0</v>
      </c>
      <c r="J24" s="34">
        <v>0</v>
      </c>
      <c r="K24" s="34">
        <v>0</v>
      </c>
      <c r="L24" s="11"/>
    </row>
    <row r="25" spans="1:12" s="27" customFormat="1" ht="28.5" customHeight="1">
      <c r="A25" s="5" t="s">
        <v>64</v>
      </c>
      <c r="B25" s="30">
        <f t="shared" si="2"/>
        <v>0</v>
      </c>
      <c r="C25" s="36">
        <v>0</v>
      </c>
      <c r="D25" s="36">
        <v>0</v>
      </c>
      <c r="E25" s="36">
        <v>0</v>
      </c>
      <c r="F25" s="36">
        <v>0</v>
      </c>
      <c r="G25" s="30">
        <f t="shared" si="3"/>
        <v>0</v>
      </c>
      <c r="H25" s="37">
        <v>0</v>
      </c>
      <c r="I25" s="37">
        <v>0</v>
      </c>
      <c r="J25" s="37">
        <v>0</v>
      </c>
      <c r="K25" s="37">
        <v>0</v>
      </c>
      <c r="L25" s="11"/>
    </row>
    <row r="26" spans="1:12" s="27" customFormat="1" ht="30.75" customHeight="1">
      <c r="A26" s="9" t="s">
        <v>65</v>
      </c>
      <c r="B26" s="30">
        <f t="shared" si="2"/>
        <v>0</v>
      </c>
      <c r="C26" s="33">
        <v>0</v>
      </c>
      <c r="D26" s="33">
        <v>0</v>
      </c>
      <c r="E26" s="33">
        <v>0</v>
      </c>
      <c r="F26" s="33">
        <v>0</v>
      </c>
      <c r="G26" s="30">
        <f t="shared" si="3"/>
        <v>0</v>
      </c>
      <c r="H26" s="34">
        <v>0</v>
      </c>
      <c r="I26" s="34">
        <v>0</v>
      </c>
      <c r="J26" s="34">
        <v>0</v>
      </c>
      <c r="K26" s="34">
        <v>0</v>
      </c>
      <c r="L26" s="11"/>
    </row>
    <row r="27" spans="1:12" s="27" customFormat="1" ht="19.5" customHeight="1">
      <c r="A27" s="9" t="s">
        <v>66</v>
      </c>
      <c r="B27" s="30">
        <f t="shared" si="2"/>
        <v>0</v>
      </c>
      <c r="C27" s="33">
        <v>0</v>
      </c>
      <c r="D27" s="33">
        <v>0</v>
      </c>
      <c r="E27" s="33">
        <v>0</v>
      </c>
      <c r="F27" s="33">
        <v>0</v>
      </c>
      <c r="G27" s="30">
        <f t="shared" si="3"/>
        <v>0</v>
      </c>
      <c r="H27" s="34">
        <v>0</v>
      </c>
      <c r="I27" s="34">
        <v>0</v>
      </c>
      <c r="J27" s="34">
        <v>0</v>
      </c>
      <c r="K27" s="34">
        <v>0</v>
      </c>
      <c r="L27" s="11"/>
    </row>
    <row r="28" spans="1:12" s="27" customFormat="1" ht="52.5" customHeight="1">
      <c r="A28" s="5" t="s">
        <v>67</v>
      </c>
      <c r="B28" s="30">
        <f t="shared" si="2"/>
        <v>0</v>
      </c>
      <c r="C28" s="36">
        <v>0</v>
      </c>
      <c r="D28" s="36">
        <v>0</v>
      </c>
      <c r="E28" s="36">
        <v>0</v>
      </c>
      <c r="F28" s="36">
        <v>0</v>
      </c>
      <c r="G28" s="30">
        <f t="shared" si="3"/>
        <v>0</v>
      </c>
      <c r="H28" s="37">
        <v>0</v>
      </c>
      <c r="I28" s="37">
        <v>0</v>
      </c>
      <c r="J28" s="37">
        <v>0</v>
      </c>
      <c r="K28" s="37">
        <v>0</v>
      </c>
      <c r="L28" s="11"/>
    </row>
    <row r="29" spans="1:12" s="27" customFormat="1" ht="39.75" customHeight="1">
      <c r="A29" s="9" t="s">
        <v>68</v>
      </c>
      <c r="B29" s="30">
        <f>C29+D29+E29+F29</f>
        <v>0</v>
      </c>
      <c r="C29" s="33">
        <v>0</v>
      </c>
      <c r="D29" s="33">
        <v>0</v>
      </c>
      <c r="E29" s="33">
        <v>0</v>
      </c>
      <c r="F29" s="33">
        <v>0</v>
      </c>
      <c r="G29" s="30">
        <f t="shared" si="3"/>
        <v>0</v>
      </c>
      <c r="H29" s="34">
        <v>0</v>
      </c>
      <c r="I29" s="34">
        <v>0</v>
      </c>
      <c r="J29" s="34">
        <v>0</v>
      </c>
      <c r="K29" s="34">
        <v>0</v>
      </c>
      <c r="L29" s="11"/>
    </row>
    <row r="30" spans="1:12" s="27" customFormat="1" ht="39.75" customHeight="1">
      <c r="A30" s="5" t="s">
        <v>69</v>
      </c>
      <c r="B30" s="30">
        <f t="shared" si="2"/>
        <v>0</v>
      </c>
      <c r="C30" s="36">
        <v>0</v>
      </c>
      <c r="D30" s="36">
        <v>0</v>
      </c>
      <c r="E30" s="36">
        <v>0</v>
      </c>
      <c r="F30" s="36">
        <v>0</v>
      </c>
      <c r="G30" s="30">
        <f t="shared" si="3"/>
        <v>0</v>
      </c>
      <c r="H30" s="37">
        <v>0</v>
      </c>
      <c r="I30" s="37">
        <v>0</v>
      </c>
      <c r="J30" s="37">
        <v>0</v>
      </c>
      <c r="K30" s="37">
        <v>0</v>
      </c>
      <c r="L30" s="11"/>
    </row>
    <row r="31" spans="1:12" s="22" customFormat="1" ht="28.5" customHeight="1">
      <c r="A31" s="9" t="s">
        <v>70</v>
      </c>
      <c r="B31" s="30">
        <f t="shared" si="2"/>
        <v>0</v>
      </c>
      <c r="C31" s="33">
        <v>0</v>
      </c>
      <c r="D31" s="33">
        <v>0</v>
      </c>
      <c r="E31" s="33">
        <v>0</v>
      </c>
      <c r="F31" s="33">
        <v>0</v>
      </c>
      <c r="G31" s="30">
        <f t="shared" si="3"/>
        <v>0</v>
      </c>
      <c r="H31" s="34">
        <v>0</v>
      </c>
      <c r="I31" s="34">
        <v>0</v>
      </c>
      <c r="J31" s="34">
        <v>0</v>
      </c>
      <c r="K31" s="34">
        <v>0</v>
      </c>
      <c r="L31" s="11"/>
    </row>
    <row r="32" spans="1:12" s="27" customFormat="1" ht="51" customHeight="1">
      <c r="A32" s="5" t="s">
        <v>71</v>
      </c>
      <c r="B32" s="30">
        <f t="shared" si="2"/>
        <v>0</v>
      </c>
      <c r="C32" s="36">
        <v>0</v>
      </c>
      <c r="D32" s="36">
        <v>0</v>
      </c>
      <c r="E32" s="36">
        <v>0</v>
      </c>
      <c r="F32" s="36">
        <v>0</v>
      </c>
      <c r="G32" s="30">
        <f t="shared" si="3"/>
        <v>0</v>
      </c>
      <c r="H32" s="37">
        <v>0</v>
      </c>
      <c r="I32" s="37">
        <v>0</v>
      </c>
      <c r="J32" s="37">
        <v>0</v>
      </c>
      <c r="K32" s="37">
        <v>0</v>
      </c>
      <c r="L32" s="19"/>
    </row>
    <row r="33" spans="1:12" s="22" customFormat="1" ht="42.75" customHeight="1">
      <c r="A33" s="9" t="s">
        <v>72</v>
      </c>
      <c r="B33" s="30">
        <f t="shared" si="2"/>
        <v>0</v>
      </c>
      <c r="C33" s="33">
        <v>0</v>
      </c>
      <c r="D33" s="33">
        <v>0</v>
      </c>
      <c r="E33" s="33"/>
      <c r="F33" s="33">
        <v>0</v>
      </c>
      <c r="G33" s="30">
        <f t="shared" si="3"/>
        <v>0</v>
      </c>
      <c r="H33" s="34">
        <v>0</v>
      </c>
      <c r="I33" s="34">
        <v>0</v>
      </c>
      <c r="J33" s="34">
        <v>0</v>
      </c>
      <c r="K33" s="34">
        <v>0</v>
      </c>
      <c r="L33" s="11"/>
    </row>
    <row r="34" spans="1:12" s="22" customFormat="1" ht="42.75" customHeight="1">
      <c r="A34" s="5" t="s">
        <v>73</v>
      </c>
      <c r="B34" s="30">
        <f t="shared" si="2"/>
        <v>0</v>
      </c>
      <c r="C34" s="33">
        <v>0</v>
      </c>
      <c r="D34" s="33">
        <v>0</v>
      </c>
      <c r="E34" s="33">
        <v>0</v>
      </c>
      <c r="F34" s="33">
        <v>0</v>
      </c>
      <c r="G34" s="30">
        <f t="shared" si="3"/>
        <v>0</v>
      </c>
      <c r="H34" s="34">
        <v>0</v>
      </c>
      <c r="I34" s="34">
        <v>0</v>
      </c>
      <c r="J34" s="34">
        <v>0</v>
      </c>
      <c r="K34" s="34">
        <v>0</v>
      </c>
      <c r="L34" s="11"/>
    </row>
    <row r="35" spans="1:12" s="22" customFormat="1" ht="33" customHeight="1">
      <c r="A35" s="9" t="s">
        <v>75</v>
      </c>
      <c r="B35" s="30">
        <f t="shared" si="2"/>
        <v>0</v>
      </c>
      <c r="C35" s="33">
        <v>0</v>
      </c>
      <c r="D35" s="33">
        <v>0</v>
      </c>
      <c r="E35" s="33">
        <v>0</v>
      </c>
      <c r="F35" s="33">
        <v>0</v>
      </c>
      <c r="G35" s="30">
        <f t="shared" si="3"/>
        <v>0</v>
      </c>
      <c r="H35" s="34">
        <v>0</v>
      </c>
      <c r="I35" s="34">
        <v>0</v>
      </c>
      <c r="J35" s="34">
        <v>0</v>
      </c>
      <c r="K35" s="34">
        <v>0</v>
      </c>
      <c r="L35" s="11"/>
    </row>
    <row r="36" spans="1:12" s="22" customFormat="1" ht="33" customHeight="1">
      <c r="A36" s="5" t="s">
        <v>76</v>
      </c>
      <c r="B36" s="30">
        <f t="shared" si="2"/>
        <v>0</v>
      </c>
      <c r="C36" s="33">
        <v>0</v>
      </c>
      <c r="D36" s="33">
        <v>0</v>
      </c>
      <c r="E36" s="33">
        <v>0</v>
      </c>
      <c r="F36" s="33">
        <v>0</v>
      </c>
      <c r="G36" s="30">
        <f t="shared" si="3"/>
        <v>0</v>
      </c>
      <c r="H36" s="34">
        <v>0</v>
      </c>
      <c r="I36" s="34">
        <v>0</v>
      </c>
      <c r="J36" s="34">
        <v>0</v>
      </c>
      <c r="K36" s="34">
        <v>0</v>
      </c>
      <c r="L36" s="11"/>
    </row>
    <row r="37" spans="1:12" s="22" customFormat="1" ht="40.5" customHeight="1">
      <c r="A37" s="9" t="s">
        <v>77</v>
      </c>
      <c r="B37" s="30">
        <f t="shared" si="2"/>
        <v>0</v>
      </c>
      <c r="C37" s="33">
        <v>0</v>
      </c>
      <c r="D37" s="33">
        <v>0</v>
      </c>
      <c r="E37" s="33">
        <v>0</v>
      </c>
      <c r="F37" s="33">
        <v>0</v>
      </c>
      <c r="G37" s="30">
        <f t="shared" si="3"/>
        <v>0</v>
      </c>
      <c r="H37" s="34">
        <v>0</v>
      </c>
      <c r="I37" s="34">
        <v>0</v>
      </c>
      <c r="J37" s="34">
        <v>0</v>
      </c>
      <c r="K37" s="34">
        <v>0</v>
      </c>
      <c r="L37" s="11"/>
    </row>
    <row r="38" spans="1:12" s="22" customFormat="1" ht="40.5" customHeight="1">
      <c r="A38" s="9" t="s">
        <v>78</v>
      </c>
      <c r="B38" s="30">
        <f t="shared" si="2"/>
        <v>0</v>
      </c>
      <c r="C38" s="33">
        <v>0</v>
      </c>
      <c r="D38" s="33">
        <v>0</v>
      </c>
      <c r="E38" s="33">
        <v>0</v>
      </c>
      <c r="F38" s="33">
        <v>0</v>
      </c>
      <c r="G38" s="30">
        <f t="shared" si="3"/>
        <v>0</v>
      </c>
      <c r="H38" s="34">
        <v>0</v>
      </c>
      <c r="I38" s="34">
        <v>0</v>
      </c>
      <c r="J38" s="34">
        <v>0</v>
      </c>
      <c r="K38" s="34">
        <v>0</v>
      </c>
      <c r="L38" s="11"/>
    </row>
    <row r="39" spans="1:12" s="22" customFormat="1" ht="40.5" customHeight="1">
      <c r="A39" s="9" t="s">
        <v>79</v>
      </c>
      <c r="B39" s="30">
        <f t="shared" si="2"/>
        <v>0</v>
      </c>
      <c r="C39" s="33">
        <v>0</v>
      </c>
      <c r="D39" s="33">
        <v>0</v>
      </c>
      <c r="E39" s="33">
        <v>0</v>
      </c>
      <c r="F39" s="33">
        <v>0</v>
      </c>
      <c r="G39" s="30">
        <f t="shared" si="3"/>
        <v>0</v>
      </c>
      <c r="H39" s="34">
        <v>0</v>
      </c>
      <c r="I39" s="34">
        <v>0</v>
      </c>
      <c r="J39" s="34">
        <v>0</v>
      </c>
      <c r="K39" s="34">
        <v>0</v>
      </c>
      <c r="L39" s="11"/>
    </row>
    <row r="40" spans="1:12" s="47" customFormat="1" ht="30.75" customHeight="1">
      <c r="A40" s="6" t="s">
        <v>80</v>
      </c>
      <c r="B40" s="30">
        <f>C40+D40+E40+F40</f>
        <v>113937.59999999999</v>
      </c>
      <c r="C40" s="30">
        <v>0</v>
      </c>
      <c r="D40" s="30">
        <f>D41</f>
        <v>112955.2</v>
      </c>
      <c r="E40" s="30">
        <f>E41+E42</f>
        <v>982.4</v>
      </c>
      <c r="F40" s="30">
        <f>F41+F42</f>
        <v>0</v>
      </c>
      <c r="G40" s="30">
        <f>H40+I40+J40+K40</f>
        <v>62330.200000000004</v>
      </c>
      <c r="H40" s="30">
        <f>H41+H42</f>
        <v>0</v>
      </c>
      <c r="I40" s="30">
        <f>I41+I42</f>
        <v>61347.8</v>
      </c>
      <c r="J40" s="30">
        <f>J41+J42</f>
        <v>982.4</v>
      </c>
      <c r="K40" s="30">
        <f>K41+K42</f>
        <v>0</v>
      </c>
      <c r="L40" s="51"/>
    </row>
    <row r="41" spans="1:12" s="31" customFormat="1" ht="91.5" customHeight="1">
      <c r="A41" s="9" t="s">
        <v>81</v>
      </c>
      <c r="B41" s="30">
        <f>C41+D41+E41+F41</f>
        <v>112955.2</v>
      </c>
      <c r="C41" s="33">
        <v>0</v>
      </c>
      <c r="D41" s="33">
        <v>112955.2</v>
      </c>
      <c r="E41" s="33">
        <v>0</v>
      </c>
      <c r="F41" s="33">
        <v>0</v>
      </c>
      <c r="G41" s="30">
        <f t="shared" si="3"/>
        <v>61347.8</v>
      </c>
      <c r="H41" s="34">
        <v>0</v>
      </c>
      <c r="I41" s="34">
        <v>61347.8</v>
      </c>
      <c r="J41" s="34">
        <v>0</v>
      </c>
      <c r="K41" s="34">
        <v>0</v>
      </c>
      <c r="L41" s="11" t="s">
        <v>99</v>
      </c>
    </row>
    <row r="42" spans="1:12" s="47" customFormat="1" ht="31.5" customHeight="1">
      <c r="A42" s="49" t="s">
        <v>27</v>
      </c>
      <c r="B42" s="30">
        <f t="shared" si="2"/>
        <v>982.4</v>
      </c>
      <c r="C42" s="35">
        <v>0</v>
      </c>
      <c r="D42" s="35">
        <v>0</v>
      </c>
      <c r="E42" s="35">
        <v>982.4</v>
      </c>
      <c r="F42" s="35">
        <v>0</v>
      </c>
      <c r="G42" s="30">
        <f t="shared" si="3"/>
        <v>982.4</v>
      </c>
      <c r="H42" s="34">
        <v>0</v>
      </c>
      <c r="I42" s="34">
        <v>0</v>
      </c>
      <c r="J42" s="34">
        <v>982.4</v>
      </c>
      <c r="K42" s="34">
        <v>0</v>
      </c>
      <c r="L42" s="50"/>
    </row>
    <row r="43" spans="1:12" s="31" customFormat="1" ht="30.75" customHeight="1">
      <c r="A43" s="5" t="s">
        <v>82</v>
      </c>
      <c r="B43" s="30">
        <f t="shared" si="2"/>
        <v>0</v>
      </c>
      <c r="C43" s="36">
        <v>0</v>
      </c>
      <c r="D43" s="36">
        <v>0</v>
      </c>
      <c r="E43" s="36">
        <v>0</v>
      </c>
      <c r="F43" s="36">
        <v>0</v>
      </c>
      <c r="G43" s="30">
        <f t="shared" si="3"/>
        <v>0</v>
      </c>
      <c r="H43" s="37">
        <v>0</v>
      </c>
      <c r="I43" s="37">
        <v>0</v>
      </c>
      <c r="J43" s="37">
        <v>0</v>
      </c>
      <c r="K43" s="37">
        <v>0</v>
      </c>
      <c r="L43" s="11"/>
    </row>
    <row r="44" spans="1:12" s="31" customFormat="1" ht="90.75" customHeight="1">
      <c r="A44" s="9" t="s">
        <v>83</v>
      </c>
      <c r="B44" s="30">
        <f>C44+D44+E44+F44</f>
        <v>0</v>
      </c>
      <c r="C44" s="33">
        <v>0</v>
      </c>
      <c r="D44" s="33">
        <v>0</v>
      </c>
      <c r="E44" s="33">
        <v>0</v>
      </c>
      <c r="F44" s="33">
        <v>0</v>
      </c>
      <c r="G44" s="30">
        <f t="shared" si="3"/>
        <v>0</v>
      </c>
      <c r="H44" s="34">
        <v>0</v>
      </c>
      <c r="I44" s="34">
        <v>0</v>
      </c>
      <c r="J44" s="34">
        <v>0</v>
      </c>
      <c r="K44" s="34">
        <v>0</v>
      </c>
      <c r="L44" s="11"/>
    </row>
    <row r="45" spans="1:12" s="31" customFormat="1" ht="18.75" customHeight="1">
      <c r="A45" s="9" t="s">
        <v>84</v>
      </c>
      <c r="B45" s="30">
        <f t="shared" si="2"/>
        <v>0</v>
      </c>
      <c r="C45" s="33">
        <v>0</v>
      </c>
      <c r="D45" s="33">
        <v>0</v>
      </c>
      <c r="E45" s="33">
        <v>0</v>
      </c>
      <c r="F45" s="33">
        <v>0</v>
      </c>
      <c r="G45" s="30">
        <f t="shared" si="3"/>
        <v>0</v>
      </c>
      <c r="H45" s="34">
        <v>0</v>
      </c>
      <c r="I45" s="34">
        <v>0</v>
      </c>
      <c r="J45" s="34">
        <v>0</v>
      </c>
      <c r="K45" s="34">
        <v>0</v>
      </c>
      <c r="L45" s="11"/>
    </row>
    <row r="46" spans="1:12" s="22" customFormat="1" ht="27.75" customHeight="1">
      <c r="A46" s="5" t="s">
        <v>85</v>
      </c>
      <c r="B46" s="30">
        <f t="shared" si="2"/>
        <v>0</v>
      </c>
      <c r="C46" s="36">
        <v>0</v>
      </c>
      <c r="D46" s="36">
        <v>0</v>
      </c>
      <c r="E46" s="36">
        <v>0</v>
      </c>
      <c r="F46" s="36">
        <v>0</v>
      </c>
      <c r="G46" s="30">
        <f t="shared" si="3"/>
        <v>0</v>
      </c>
      <c r="H46" s="37">
        <v>0</v>
      </c>
      <c r="I46" s="37">
        <v>0</v>
      </c>
      <c r="J46" s="37">
        <v>0</v>
      </c>
      <c r="K46" s="37">
        <v>0</v>
      </c>
      <c r="L46" s="11"/>
    </row>
    <row r="47" spans="1:12" s="22" customFormat="1" ht="27.75" customHeight="1">
      <c r="A47" s="9" t="s">
        <v>86</v>
      </c>
      <c r="B47" s="30">
        <f t="shared" si="2"/>
        <v>0</v>
      </c>
      <c r="C47" s="33">
        <v>0</v>
      </c>
      <c r="D47" s="33">
        <v>0</v>
      </c>
      <c r="E47" s="33">
        <v>0</v>
      </c>
      <c r="F47" s="33">
        <v>0</v>
      </c>
      <c r="G47" s="30">
        <f t="shared" si="3"/>
        <v>0</v>
      </c>
      <c r="H47" s="34">
        <v>0</v>
      </c>
      <c r="I47" s="34">
        <v>0</v>
      </c>
      <c r="J47" s="34">
        <v>0</v>
      </c>
      <c r="K47" s="34">
        <v>0</v>
      </c>
      <c r="L47" s="11"/>
    </row>
    <row r="48" spans="1:12" s="22" customFormat="1" ht="42.75" customHeight="1">
      <c r="A48" s="9" t="s">
        <v>87</v>
      </c>
      <c r="B48" s="30">
        <f t="shared" si="2"/>
        <v>0</v>
      </c>
      <c r="C48" s="33">
        <v>0</v>
      </c>
      <c r="D48" s="33">
        <v>0</v>
      </c>
      <c r="E48" s="33">
        <v>0</v>
      </c>
      <c r="F48" s="33">
        <v>0</v>
      </c>
      <c r="G48" s="30">
        <f t="shared" si="3"/>
        <v>0</v>
      </c>
      <c r="H48" s="34">
        <v>0</v>
      </c>
      <c r="I48" s="34">
        <v>0</v>
      </c>
      <c r="J48" s="34">
        <v>0</v>
      </c>
      <c r="K48" s="34">
        <v>0</v>
      </c>
      <c r="L48" s="11"/>
    </row>
    <row r="49" spans="1:12" s="22" customFormat="1" ht="42.75" customHeight="1">
      <c r="A49" s="9" t="s">
        <v>88</v>
      </c>
      <c r="B49" s="30">
        <f t="shared" si="2"/>
        <v>0</v>
      </c>
      <c r="C49" s="33">
        <v>0</v>
      </c>
      <c r="D49" s="33">
        <v>0</v>
      </c>
      <c r="E49" s="33">
        <v>0</v>
      </c>
      <c r="F49" s="33">
        <v>0</v>
      </c>
      <c r="G49" s="30">
        <f t="shared" si="3"/>
        <v>0</v>
      </c>
      <c r="H49" s="34">
        <v>0</v>
      </c>
      <c r="I49" s="34">
        <v>0</v>
      </c>
      <c r="J49" s="34">
        <v>0</v>
      </c>
      <c r="K49" s="34">
        <v>0</v>
      </c>
      <c r="L49" s="11"/>
    </row>
    <row r="50" spans="1:12" s="22" customFormat="1" ht="53.25" customHeight="1">
      <c r="A50" s="5" t="s">
        <v>89</v>
      </c>
      <c r="B50" s="36">
        <f aca="true" t="shared" si="4" ref="B50:K50">B51+B52+B53+B54+B55+B56+B57+B58+B59+B60</f>
        <v>67076.8</v>
      </c>
      <c r="C50" s="36">
        <f t="shared" si="4"/>
        <v>1339.9</v>
      </c>
      <c r="D50" s="36">
        <f t="shared" si="4"/>
        <v>65736.90000000001</v>
      </c>
      <c r="E50" s="36">
        <f t="shared" si="4"/>
        <v>0</v>
      </c>
      <c r="F50" s="36">
        <f t="shared" si="4"/>
        <v>0</v>
      </c>
      <c r="G50" s="36">
        <f t="shared" si="4"/>
        <v>28720.9</v>
      </c>
      <c r="H50" s="36">
        <f t="shared" si="4"/>
        <v>260.7</v>
      </c>
      <c r="I50" s="36">
        <f t="shared" si="4"/>
        <v>28460.2</v>
      </c>
      <c r="J50" s="36">
        <f t="shared" si="4"/>
        <v>0</v>
      </c>
      <c r="K50" s="36">
        <f t="shared" si="4"/>
        <v>0</v>
      </c>
      <c r="L50" s="11"/>
    </row>
    <row r="51" spans="1:12" s="22" customFormat="1" ht="85.5" customHeight="1">
      <c r="A51" s="9" t="s">
        <v>90</v>
      </c>
      <c r="B51" s="30">
        <f t="shared" si="2"/>
        <v>25078.8</v>
      </c>
      <c r="C51" s="33">
        <v>0</v>
      </c>
      <c r="D51" s="33">
        <v>25078.8</v>
      </c>
      <c r="E51" s="33">
        <v>0</v>
      </c>
      <c r="F51" s="33">
        <v>0</v>
      </c>
      <c r="G51" s="30">
        <f t="shared" si="3"/>
        <v>10980</v>
      </c>
      <c r="H51" s="34">
        <v>0</v>
      </c>
      <c r="I51" s="34">
        <v>10980</v>
      </c>
      <c r="J51" s="34">
        <v>0</v>
      </c>
      <c r="K51" s="34">
        <v>0</v>
      </c>
      <c r="L51" s="11" t="s">
        <v>24</v>
      </c>
    </row>
    <row r="52" spans="1:12" s="22" customFormat="1" ht="99" customHeight="1">
      <c r="A52" s="9" t="s">
        <v>91</v>
      </c>
      <c r="B52" s="30">
        <f t="shared" si="2"/>
        <v>754.8</v>
      </c>
      <c r="C52" s="33">
        <v>0</v>
      </c>
      <c r="D52" s="33">
        <v>754.8</v>
      </c>
      <c r="E52" s="33">
        <v>0</v>
      </c>
      <c r="F52" s="33">
        <v>0</v>
      </c>
      <c r="G52" s="30">
        <f t="shared" si="3"/>
        <v>274</v>
      </c>
      <c r="H52" s="34">
        <v>0</v>
      </c>
      <c r="I52" s="34">
        <v>274</v>
      </c>
      <c r="J52" s="34">
        <v>0</v>
      </c>
      <c r="K52" s="34">
        <v>0</v>
      </c>
      <c r="L52" s="11" t="s">
        <v>25</v>
      </c>
    </row>
    <row r="53" spans="1:12" s="22" customFormat="1" ht="135.75" customHeight="1">
      <c r="A53" s="9" t="s">
        <v>92</v>
      </c>
      <c r="B53" s="30">
        <f t="shared" si="2"/>
        <v>150</v>
      </c>
      <c r="C53" s="33">
        <v>0</v>
      </c>
      <c r="D53" s="33">
        <v>150</v>
      </c>
      <c r="E53" s="33">
        <v>0</v>
      </c>
      <c r="F53" s="33">
        <v>0</v>
      </c>
      <c r="G53" s="30">
        <f t="shared" si="3"/>
        <v>0</v>
      </c>
      <c r="H53" s="34">
        <v>0</v>
      </c>
      <c r="I53" s="34">
        <v>0</v>
      </c>
      <c r="J53" s="34">
        <v>0</v>
      </c>
      <c r="K53" s="34">
        <v>0</v>
      </c>
      <c r="L53" s="4" t="s">
        <v>5</v>
      </c>
    </row>
    <row r="54" spans="1:12" s="22" customFormat="1" ht="68.25" customHeight="1">
      <c r="A54" s="9" t="s">
        <v>93</v>
      </c>
      <c r="B54" s="30">
        <f t="shared" si="2"/>
        <v>46.2</v>
      </c>
      <c r="C54" s="33">
        <v>0</v>
      </c>
      <c r="D54" s="33">
        <v>46.2</v>
      </c>
      <c r="E54" s="33">
        <v>0</v>
      </c>
      <c r="F54" s="33">
        <v>0</v>
      </c>
      <c r="G54" s="30">
        <f t="shared" si="3"/>
        <v>0</v>
      </c>
      <c r="H54" s="34">
        <v>0</v>
      </c>
      <c r="I54" s="34">
        <v>0</v>
      </c>
      <c r="J54" s="34">
        <v>0</v>
      </c>
      <c r="K54" s="34">
        <v>0</v>
      </c>
      <c r="L54" s="4" t="s">
        <v>6</v>
      </c>
    </row>
    <row r="55" spans="1:12" s="27" customFormat="1" ht="139.5" customHeight="1">
      <c r="A55" s="9" t="s">
        <v>95</v>
      </c>
      <c r="B55" s="30">
        <f t="shared" si="2"/>
        <v>1130.8</v>
      </c>
      <c r="C55" s="33">
        <v>0</v>
      </c>
      <c r="D55" s="33">
        <v>1130.8</v>
      </c>
      <c r="E55" s="33">
        <v>0</v>
      </c>
      <c r="F55" s="33">
        <v>0</v>
      </c>
      <c r="G55" s="30">
        <f t="shared" si="3"/>
        <v>431</v>
      </c>
      <c r="H55" s="34">
        <v>0</v>
      </c>
      <c r="I55" s="35">
        <v>431</v>
      </c>
      <c r="J55" s="34">
        <v>0</v>
      </c>
      <c r="K55" s="34">
        <v>0</v>
      </c>
      <c r="L55" s="11" t="s">
        <v>28</v>
      </c>
    </row>
    <row r="56" spans="1:12" s="27" customFormat="1" ht="50.25" customHeight="1">
      <c r="A56" s="9" t="s">
        <v>96</v>
      </c>
      <c r="B56" s="30">
        <f t="shared" si="2"/>
        <v>579.9</v>
      </c>
      <c r="C56" s="33">
        <v>579.9</v>
      </c>
      <c r="D56" s="33">
        <v>0</v>
      </c>
      <c r="E56" s="33">
        <v>0</v>
      </c>
      <c r="F56" s="33">
        <v>0</v>
      </c>
      <c r="G56" s="30">
        <f t="shared" si="3"/>
        <v>260.7</v>
      </c>
      <c r="H56" s="34">
        <v>260.7</v>
      </c>
      <c r="I56" s="35">
        <v>0</v>
      </c>
      <c r="J56" s="34">
        <v>0</v>
      </c>
      <c r="K56" s="34">
        <v>0</v>
      </c>
      <c r="L56" s="11" t="s">
        <v>7</v>
      </c>
    </row>
    <row r="57" spans="1:12" s="27" customFormat="1" ht="41.25" customHeight="1">
      <c r="A57" s="9" t="s">
        <v>97</v>
      </c>
      <c r="B57" s="30">
        <f>C57+D57+E57+F57</f>
        <v>8747.2</v>
      </c>
      <c r="C57" s="33">
        <v>0</v>
      </c>
      <c r="D57" s="33">
        <v>8747.2</v>
      </c>
      <c r="E57" s="33">
        <v>0</v>
      </c>
      <c r="F57" s="33">
        <v>0</v>
      </c>
      <c r="G57" s="30">
        <f t="shared" si="3"/>
        <v>3399.7</v>
      </c>
      <c r="H57" s="34">
        <v>0</v>
      </c>
      <c r="I57" s="35">
        <v>3399.7</v>
      </c>
      <c r="J57" s="34">
        <v>0</v>
      </c>
      <c r="K57" s="34">
        <v>0</v>
      </c>
      <c r="L57" s="11" t="s">
        <v>8</v>
      </c>
    </row>
    <row r="58" spans="1:12" s="27" customFormat="1" ht="71.25" customHeight="1">
      <c r="A58" s="9" t="s">
        <v>106</v>
      </c>
      <c r="B58" s="30">
        <f t="shared" si="2"/>
        <v>1340.4</v>
      </c>
      <c r="C58" s="33">
        <v>0</v>
      </c>
      <c r="D58" s="33">
        <v>1340.4</v>
      </c>
      <c r="E58" s="33">
        <v>0</v>
      </c>
      <c r="F58" s="33">
        <v>0</v>
      </c>
      <c r="G58" s="30">
        <f t="shared" si="3"/>
        <v>565.6</v>
      </c>
      <c r="H58" s="34">
        <v>0</v>
      </c>
      <c r="I58" s="35">
        <v>565.6</v>
      </c>
      <c r="J58" s="34">
        <v>0</v>
      </c>
      <c r="K58" s="34">
        <v>0</v>
      </c>
      <c r="L58" s="4" t="s">
        <v>9</v>
      </c>
    </row>
    <row r="59" spans="1:12" s="27" customFormat="1" ht="66" customHeight="1">
      <c r="A59" s="9" t="s">
        <v>107</v>
      </c>
      <c r="B59" s="30">
        <f t="shared" si="2"/>
        <v>28928.4</v>
      </c>
      <c r="C59" s="33">
        <v>760</v>
      </c>
      <c r="D59" s="33">
        <v>28168.4</v>
      </c>
      <c r="E59" s="33">
        <v>0</v>
      </c>
      <c r="F59" s="33">
        <v>0</v>
      </c>
      <c r="G59" s="30">
        <f t="shared" si="3"/>
        <v>12809.9</v>
      </c>
      <c r="H59" s="34">
        <v>0</v>
      </c>
      <c r="I59" s="35">
        <v>12809.9</v>
      </c>
      <c r="J59" s="34">
        <v>0</v>
      </c>
      <c r="K59" s="34">
        <v>0</v>
      </c>
      <c r="L59" s="11" t="s">
        <v>29</v>
      </c>
    </row>
    <row r="60" spans="1:12" s="27" customFormat="1" ht="51" customHeight="1">
      <c r="A60" s="9" t="s">
        <v>108</v>
      </c>
      <c r="B60" s="30">
        <f t="shared" si="2"/>
        <v>320.3</v>
      </c>
      <c r="C60" s="33">
        <v>0</v>
      </c>
      <c r="D60" s="33">
        <v>320.3</v>
      </c>
      <c r="E60" s="33">
        <v>0</v>
      </c>
      <c r="F60" s="33">
        <v>0</v>
      </c>
      <c r="G60" s="30">
        <f t="shared" si="3"/>
        <v>0</v>
      </c>
      <c r="H60" s="34">
        <v>0</v>
      </c>
      <c r="I60" s="35">
        <v>0</v>
      </c>
      <c r="J60" s="34">
        <v>0</v>
      </c>
      <c r="K60" s="34">
        <v>0</v>
      </c>
      <c r="L60" s="11" t="s">
        <v>19</v>
      </c>
    </row>
    <row r="61" spans="1:12" s="27" customFormat="1" ht="66" customHeight="1">
      <c r="A61" s="5" t="s">
        <v>109</v>
      </c>
      <c r="B61" s="30">
        <f>B62</f>
        <v>790.1</v>
      </c>
      <c r="C61" s="36">
        <f>C62</f>
        <v>0</v>
      </c>
      <c r="D61" s="36">
        <f>D62</f>
        <v>790.1</v>
      </c>
      <c r="E61" s="36">
        <f aca="true" t="shared" si="5" ref="E61:K61">E62</f>
        <v>0</v>
      </c>
      <c r="F61" s="36">
        <f t="shared" si="5"/>
        <v>0</v>
      </c>
      <c r="G61" s="30">
        <f t="shared" si="5"/>
        <v>495</v>
      </c>
      <c r="H61" s="36">
        <f t="shared" si="5"/>
        <v>0</v>
      </c>
      <c r="I61" s="36">
        <f t="shared" si="5"/>
        <v>495</v>
      </c>
      <c r="J61" s="36">
        <f t="shared" si="5"/>
        <v>0</v>
      </c>
      <c r="K61" s="36">
        <f t="shared" si="5"/>
        <v>0</v>
      </c>
      <c r="L61" s="11"/>
    </row>
    <row r="62" spans="1:12" s="27" customFormat="1" ht="66.75" customHeight="1">
      <c r="A62" s="9" t="s">
        <v>110</v>
      </c>
      <c r="B62" s="30">
        <f t="shared" si="2"/>
        <v>790.1</v>
      </c>
      <c r="C62" s="33">
        <v>0</v>
      </c>
      <c r="D62" s="33">
        <v>790.1</v>
      </c>
      <c r="E62" s="33">
        <v>0</v>
      </c>
      <c r="F62" s="33">
        <v>0</v>
      </c>
      <c r="G62" s="30">
        <f t="shared" si="3"/>
        <v>495</v>
      </c>
      <c r="H62" s="34">
        <v>0</v>
      </c>
      <c r="I62" s="35">
        <v>495</v>
      </c>
      <c r="J62" s="34">
        <v>0</v>
      </c>
      <c r="K62" s="34">
        <v>0</v>
      </c>
      <c r="L62" s="9" t="s">
        <v>23</v>
      </c>
    </row>
    <row r="63" spans="1:12" s="27" customFormat="1" ht="54.75" customHeight="1">
      <c r="A63" s="5" t="s">
        <v>111</v>
      </c>
      <c r="B63" s="30">
        <f t="shared" si="2"/>
        <v>3059.1</v>
      </c>
      <c r="C63" s="36">
        <v>0</v>
      </c>
      <c r="D63" s="36">
        <v>3059.1</v>
      </c>
      <c r="E63" s="36">
        <v>0</v>
      </c>
      <c r="F63" s="36">
        <v>0</v>
      </c>
      <c r="G63" s="30">
        <f t="shared" si="3"/>
        <v>260.6</v>
      </c>
      <c r="H63" s="37">
        <v>0</v>
      </c>
      <c r="I63" s="30">
        <v>260.6</v>
      </c>
      <c r="J63" s="37">
        <v>0</v>
      </c>
      <c r="K63" s="37">
        <v>0</v>
      </c>
      <c r="L63" s="49" t="s">
        <v>2</v>
      </c>
    </row>
    <row r="64" spans="1:12" s="27" customFormat="1" ht="19.5" customHeight="1">
      <c r="A64" s="5"/>
      <c r="B64" s="36"/>
      <c r="C64" s="36"/>
      <c r="D64" s="36"/>
      <c r="E64" s="36"/>
      <c r="F64" s="36"/>
      <c r="G64" s="30"/>
      <c r="H64" s="37"/>
      <c r="I64" s="30"/>
      <c r="J64" s="37"/>
      <c r="K64" s="37"/>
      <c r="L64" s="5"/>
    </row>
    <row r="65" spans="1:12" s="43" customFormat="1" ht="15.75">
      <c r="A65" s="44" t="s">
        <v>51</v>
      </c>
      <c r="B65" s="41">
        <f>B66+B74+B76+B79+B82+B86</f>
        <v>38596.1</v>
      </c>
      <c r="C65" s="41">
        <f aca="true" t="shared" si="6" ref="C65:K65">C66+C74+C76+C79</f>
        <v>0</v>
      </c>
      <c r="D65" s="41">
        <f t="shared" si="6"/>
        <v>0</v>
      </c>
      <c r="E65" s="41">
        <f t="shared" si="6"/>
        <v>31749.600000000002</v>
      </c>
      <c r="F65" s="41">
        <f t="shared" si="6"/>
        <v>0</v>
      </c>
      <c r="G65" s="41">
        <f>G66+G74+G76+G79+G82+G85</f>
        <v>13931.300000000001</v>
      </c>
      <c r="H65" s="41">
        <f>H66+H74+H76+H79+H82+H85</f>
        <v>0</v>
      </c>
      <c r="I65" s="41">
        <f>I66+I74+I76+I79+I82+I85</f>
        <v>0</v>
      </c>
      <c r="J65" s="41">
        <f>J66+J74+J76+J79+J82+J85</f>
        <v>13931.300000000001</v>
      </c>
      <c r="K65" s="41">
        <f t="shared" si="6"/>
        <v>0</v>
      </c>
      <c r="L65" s="42"/>
    </row>
    <row r="66" spans="1:12" s="27" customFormat="1" ht="23.25">
      <c r="A66" s="5" t="s">
        <v>112</v>
      </c>
      <c r="B66" s="32">
        <f>C66+D66+E66+F66</f>
        <v>30734.9</v>
      </c>
      <c r="C66" s="36">
        <v>0</v>
      </c>
      <c r="D66" s="36">
        <v>0</v>
      </c>
      <c r="E66" s="36">
        <f>E67+E68+E69+E70+E71+E72+E73</f>
        <v>30734.9</v>
      </c>
      <c r="F66" s="36">
        <v>0</v>
      </c>
      <c r="G66" s="30">
        <f>G67+G68+G69+G70+G71+G72+G73</f>
        <v>12993.5</v>
      </c>
      <c r="H66" s="30">
        <f>H67+H68+H69+H70+H71+H72+H73</f>
        <v>0</v>
      </c>
      <c r="I66" s="30">
        <f>I67+I68+I69+I70+I71+I72+I73</f>
        <v>0</v>
      </c>
      <c r="J66" s="30">
        <f>J67+J68+J69+J70+J71+J72+J73</f>
        <v>12993.5</v>
      </c>
      <c r="K66" s="30">
        <f>K67+K68+K69+K70+K71+K72+K73</f>
        <v>0</v>
      </c>
      <c r="L66" s="14"/>
    </row>
    <row r="67" spans="1:12" s="22" customFormat="1" ht="51.75" customHeight="1">
      <c r="A67" s="9" t="s">
        <v>113</v>
      </c>
      <c r="B67" s="32">
        <f aca="true" t="shared" si="7" ref="B67:B78">C67+D67+E67+F67</f>
        <v>1296.2</v>
      </c>
      <c r="C67" s="33">
        <v>0</v>
      </c>
      <c r="D67" s="33">
        <v>0</v>
      </c>
      <c r="E67" s="33">
        <v>1296.2</v>
      </c>
      <c r="F67" s="33">
        <v>0</v>
      </c>
      <c r="G67" s="30">
        <f t="shared" si="3"/>
        <v>725.1</v>
      </c>
      <c r="H67" s="34">
        <v>0</v>
      </c>
      <c r="I67" s="34">
        <v>0</v>
      </c>
      <c r="J67" s="35">
        <v>725.1</v>
      </c>
      <c r="K67" s="34">
        <v>0</v>
      </c>
      <c r="L67" s="20" t="s">
        <v>100</v>
      </c>
    </row>
    <row r="68" spans="1:12" s="22" customFormat="1" ht="39" customHeight="1">
      <c r="A68" s="9" t="s">
        <v>114</v>
      </c>
      <c r="B68" s="32">
        <f t="shared" si="7"/>
        <v>16</v>
      </c>
      <c r="C68" s="33">
        <v>0</v>
      </c>
      <c r="D68" s="33">
        <v>0</v>
      </c>
      <c r="E68" s="33">
        <v>16</v>
      </c>
      <c r="F68" s="33">
        <v>0</v>
      </c>
      <c r="G68" s="30">
        <f t="shared" si="3"/>
        <v>0</v>
      </c>
      <c r="H68" s="34">
        <v>0</v>
      </c>
      <c r="I68" s="34">
        <v>0</v>
      </c>
      <c r="J68" s="35">
        <v>0</v>
      </c>
      <c r="K68" s="34">
        <v>0</v>
      </c>
      <c r="L68" s="20"/>
    </row>
    <row r="69" spans="1:12" s="22" customFormat="1" ht="27.75" customHeight="1">
      <c r="A69" s="9" t="s">
        <v>115</v>
      </c>
      <c r="B69" s="32">
        <f t="shared" si="7"/>
        <v>0</v>
      </c>
      <c r="C69" s="33">
        <v>0</v>
      </c>
      <c r="D69" s="33">
        <v>0</v>
      </c>
      <c r="E69" s="33">
        <v>0</v>
      </c>
      <c r="F69" s="33">
        <v>0</v>
      </c>
      <c r="G69" s="30">
        <f t="shared" si="3"/>
        <v>0</v>
      </c>
      <c r="H69" s="34">
        <v>0</v>
      </c>
      <c r="I69" s="34">
        <v>0</v>
      </c>
      <c r="J69" s="35">
        <v>0</v>
      </c>
      <c r="K69" s="34">
        <v>0</v>
      </c>
      <c r="L69" s="20"/>
    </row>
    <row r="70" spans="1:12" s="22" customFormat="1" ht="63.75" customHeight="1">
      <c r="A70" s="9" t="s">
        <v>116</v>
      </c>
      <c r="B70" s="32">
        <f t="shared" si="7"/>
        <v>87.7</v>
      </c>
      <c r="C70" s="33">
        <v>0</v>
      </c>
      <c r="D70" s="33">
        <v>0</v>
      </c>
      <c r="E70" s="33">
        <v>87.7</v>
      </c>
      <c r="F70" s="33">
        <v>0</v>
      </c>
      <c r="G70" s="30">
        <f t="shared" si="3"/>
        <v>39.6</v>
      </c>
      <c r="H70" s="34">
        <v>0</v>
      </c>
      <c r="I70" s="34">
        <v>0</v>
      </c>
      <c r="J70" s="35">
        <v>39.6</v>
      </c>
      <c r="K70" s="34">
        <v>0</v>
      </c>
      <c r="L70" s="20" t="s">
        <v>101</v>
      </c>
    </row>
    <row r="71" spans="1:12" s="22" customFormat="1" ht="42.75" customHeight="1">
      <c r="A71" s="9" t="s">
        <v>117</v>
      </c>
      <c r="B71" s="32">
        <f t="shared" si="7"/>
        <v>25701.9</v>
      </c>
      <c r="C71" s="33">
        <v>0</v>
      </c>
      <c r="D71" s="33">
        <v>0</v>
      </c>
      <c r="E71" s="33">
        <v>25701.9</v>
      </c>
      <c r="F71" s="33">
        <v>0</v>
      </c>
      <c r="G71" s="30">
        <f t="shared" si="3"/>
        <v>10884.8</v>
      </c>
      <c r="H71" s="34">
        <v>0</v>
      </c>
      <c r="I71" s="34">
        <v>0</v>
      </c>
      <c r="J71" s="35">
        <v>10884.8</v>
      </c>
      <c r="K71" s="34">
        <v>0</v>
      </c>
      <c r="L71" s="20" t="s">
        <v>94</v>
      </c>
    </row>
    <row r="72" spans="1:12" s="22" customFormat="1" ht="53.25" customHeight="1">
      <c r="A72" s="9" t="s">
        <v>118</v>
      </c>
      <c r="B72" s="32">
        <f t="shared" si="7"/>
        <v>1195.1</v>
      </c>
      <c r="C72" s="33">
        <v>0</v>
      </c>
      <c r="D72" s="33">
        <v>0</v>
      </c>
      <c r="E72" s="33">
        <v>1195.1</v>
      </c>
      <c r="F72" s="33">
        <v>0</v>
      </c>
      <c r="G72" s="30">
        <f t="shared" si="3"/>
        <v>597</v>
      </c>
      <c r="H72" s="34">
        <v>0</v>
      </c>
      <c r="I72" s="34">
        <v>0</v>
      </c>
      <c r="J72" s="35">
        <v>597</v>
      </c>
      <c r="K72" s="34">
        <v>0</v>
      </c>
      <c r="L72" s="20" t="s">
        <v>105</v>
      </c>
    </row>
    <row r="73" spans="1:12" s="22" customFormat="1" ht="64.5" customHeight="1">
      <c r="A73" s="9" t="s">
        <v>119</v>
      </c>
      <c r="B73" s="32">
        <f t="shared" si="7"/>
        <v>2438</v>
      </c>
      <c r="C73" s="33">
        <v>0</v>
      </c>
      <c r="D73" s="33">
        <v>0</v>
      </c>
      <c r="E73" s="33">
        <v>2438</v>
      </c>
      <c r="F73" s="33">
        <v>0</v>
      </c>
      <c r="G73" s="30">
        <f t="shared" si="3"/>
        <v>747</v>
      </c>
      <c r="H73" s="34">
        <v>0</v>
      </c>
      <c r="I73" s="34">
        <v>0</v>
      </c>
      <c r="J73" s="35">
        <v>747</v>
      </c>
      <c r="K73" s="34">
        <v>0</v>
      </c>
      <c r="L73" s="20" t="s">
        <v>102</v>
      </c>
    </row>
    <row r="74" spans="1:12" s="27" customFormat="1" ht="30" customHeight="1">
      <c r="A74" s="5" t="s">
        <v>120</v>
      </c>
      <c r="B74" s="32">
        <f t="shared" si="7"/>
        <v>318</v>
      </c>
      <c r="C74" s="36">
        <v>0</v>
      </c>
      <c r="D74" s="36">
        <v>0</v>
      </c>
      <c r="E74" s="36">
        <v>318</v>
      </c>
      <c r="F74" s="36">
        <v>0</v>
      </c>
      <c r="G74" s="30">
        <f>G75</f>
        <v>89.5</v>
      </c>
      <c r="H74" s="30">
        <f>H75</f>
        <v>0</v>
      </c>
      <c r="I74" s="30">
        <f>I75</f>
        <v>0</v>
      </c>
      <c r="J74" s="30">
        <f>J75</f>
        <v>89.5</v>
      </c>
      <c r="K74" s="30">
        <f>K75</f>
        <v>0</v>
      </c>
      <c r="L74" s="14"/>
    </row>
    <row r="75" spans="1:12" s="22" customFormat="1" ht="212.25" customHeight="1">
      <c r="A75" s="9" t="s">
        <v>121</v>
      </c>
      <c r="B75" s="32">
        <f t="shared" si="7"/>
        <v>318</v>
      </c>
      <c r="C75" s="33">
        <v>0</v>
      </c>
      <c r="D75" s="33">
        <v>0</v>
      </c>
      <c r="E75" s="33">
        <v>318</v>
      </c>
      <c r="F75" s="33">
        <v>0</v>
      </c>
      <c r="G75" s="30">
        <f t="shared" si="3"/>
        <v>89.5</v>
      </c>
      <c r="H75" s="35">
        <v>0</v>
      </c>
      <c r="I75" s="35">
        <v>0</v>
      </c>
      <c r="J75" s="34">
        <v>89.5</v>
      </c>
      <c r="K75" s="34">
        <v>0</v>
      </c>
      <c r="L75" s="20" t="s">
        <v>0</v>
      </c>
    </row>
    <row r="76" spans="1:12" s="22" customFormat="1" ht="30" customHeight="1">
      <c r="A76" s="5" t="s">
        <v>122</v>
      </c>
      <c r="B76" s="32">
        <f t="shared" si="7"/>
        <v>416.5</v>
      </c>
      <c r="C76" s="36">
        <v>0</v>
      </c>
      <c r="D76" s="36">
        <v>0</v>
      </c>
      <c r="E76" s="36">
        <v>416.5</v>
      </c>
      <c r="F76" s="36">
        <v>0</v>
      </c>
      <c r="G76" s="30">
        <f>G77+G78</f>
        <v>200.6</v>
      </c>
      <c r="H76" s="30">
        <f>H77+H78</f>
        <v>0</v>
      </c>
      <c r="I76" s="30">
        <f>I77+I78</f>
        <v>0</v>
      </c>
      <c r="J76" s="30">
        <f>J77+J78</f>
        <v>200.6</v>
      </c>
      <c r="K76" s="30">
        <f>K77+K78</f>
        <v>0</v>
      </c>
      <c r="L76" s="20"/>
    </row>
    <row r="77" spans="1:12" s="22" customFormat="1" ht="36" customHeight="1">
      <c r="A77" s="9" t="s">
        <v>123</v>
      </c>
      <c r="B77" s="32">
        <f t="shared" si="7"/>
        <v>276.5</v>
      </c>
      <c r="C77" s="33">
        <v>0</v>
      </c>
      <c r="D77" s="33">
        <v>0</v>
      </c>
      <c r="E77" s="33">
        <v>276.5</v>
      </c>
      <c r="F77" s="33">
        <v>0</v>
      </c>
      <c r="G77" s="30">
        <f t="shared" si="3"/>
        <v>171.5</v>
      </c>
      <c r="H77" s="35">
        <v>0</v>
      </c>
      <c r="I77" s="35">
        <v>0</v>
      </c>
      <c r="J77" s="34">
        <v>171.5</v>
      </c>
      <c r="K77" s="34">
        <v>0</v>
      </c>
      <c r="L77" s="20" t="s">
        <v>4</v>
      </c>
    </row>
    <row r="78" spans="1:12" s="22" customFormat="1" ht="114" customHeight="1">
      <c r="A78" s="9" t="s">
        <v>124</v>
      </c>
      <c r="B78" s="32">
        <f t="shared" si="7"/>
        <v>140</v>
      </c>
      <c r="C78" s="33">
        <v>0</v>
      </c>
      <c r="D78" s="33">
        <v>0</v>
      </c>
      <c r="E78" s="33">
        <v>140</v>
      </c>
      <c r="F78" s="33">
        <v>0</v>
      </c>
      <c r="G78" s="30">
        <f t="shared" si="3"/>
        <v>29.1</v>
      </c>
      <c r="H78" s="35">
        <v>0</v>
      </c>
      <c r="I78" s="35">
        <v>0</v>
      </c>
      <c r="J78" s="34">
        <v>29.1</v>
      </c>
      <c r="K78" s="34">
        <v>0</v>
      </c>
      <c r="L78" s="20" t="s">
        <v>103</v>
      </c>
    </row>
    <row r="79" spans="1:12" s="31" customFormat="1" ht="78" customHeight="1">
      <c r="A79" s="7" t="s">
        <v>125</v>
      </c>
      <c r="B79" s="32">
        <f aca="true" t="shared" si="8" ref="B79:B86">C79+D79+E79+F79</f>
        <v>280.2</v>
      </c>
      <c r="C79" s="38">
        <f>C80+C81</f>
        <v>0</v>
      </c>
      <c r="D79" s="38">
        <f>D80+D81</f>
        <v>0</v>
      </c>
      <c r="E79" s="38">
        <f>E80+E81</f>
        <v>280.2</v>
      </c>
      <c r="F79" s="38">
        <f>F80+F81</f>
        <v>0</v>
      </c>
      <c r="G79" s="30">
        <f aca="true" t="shared" si="9" ref="G79:G86">H79+I79+J79+K79</f>
        <v>135.2</v>
      </c>
      <c r="H79" s="30">
        <f>H80+H81</f>
        <v>0</v>
      </c>
      <c r="I79" s="30">
        <f>I80+I81</f>
        <v>0</v>
      </c>
      <c r="J79" s="30">
        <f>J80+J81</f>
        <v>135.2</v>
      </c>
      <c r="K79" s="30">
        <f>K80+K81</f>
        <v>0</v>
      </c>
      <c r="L79" s="21"/>
    </row>
    <row r="80" spans="1:12" s="31" customFormat="1" ht="44.25" customHeight="1">
      <c r="A80" s="3" t="s">
        <v>126</v>
      </c>
      <c r="B80" s="32">
        <f t="shared" si="8"/>
        <v>205.2</v>
      </c>
      <c r="C80" s="39">
        <v>0</v>
      </c>
      <c r="D80" s="39">
        <v>0</v>
      </c>
      <c r="E80" s="39">
        <v>205.2</v>
      </c>
      <c r="F80" s="33">
        <v>0</v>
      </c>
      <c r="G80" s="30">
        <f t="shared" si="9"/>
        <v>135.2</v>
      </c>
      <c r="H80" s="34">
        <v>0</v>
      </c>
      <c r="I80" s="34">
        <v>0</v>
      </c>
      <c r="J80" s="34">
        <v>135.2</v>
      </c>
      <c r="K80" s="34">
        <v>0</v>
      </c>
      <c r="L80" s="14" t="s">
        <v>128</v>
      </c>
    </row>
    <row r="81" spans="1:12" s="31" customFormat="1" ht="46.5" customHeight="1">
      <c r="A81" s="3" t="s">
        <v>127</v>
      </c>
      <c r="B81" s="32">
        <f t="shared" si="8"/>
        <v>75</v>
      </c>
      <c r="C81" s="39">
        <v>0</v>
      </c>
      <c r="D81" s="39">
        <v>0</v>
      </c>
      <c r="E81" s="39">
        <v>75</v>
      </c>
      <c r="F81" s="33">
        <v>0</v>
      </c>
      <c r="G81" s="30">
        <f t="shared" si="9"/>
        <v>0</v>
      </c>
      <c r="H81" s="34">
        <v>0</v>
      </c>
      <c r="I81" s="34">
        <v>0</v>
      </c>
      <c r="J81" s="34">
        <v>0</v>
      </c>
      <c r="K81" s="34">
        <v>0</v>
      </c>
      <c r="L81" s="14" t="s">
        <v>128</v>
      </c>
    </row>
    <row r="82" spans="1:12" s="47" customFormat="1" ht="46.5" customHeight="1">
      <c r="A82" s="52" t="s">
        <v>10</v>
      </c>
      <c r="B82" s="32">
        <f t="shared" si="8"/>
        <v>77.6</v>
      </c>
      <c r="C82" s="48">
        <f>C83+C84</f>
        <v>0</v>
      </c>
      <c r="D82" s="48">
        <f>D83+D84</f>
        <v>0</v>
      </c>
      <c r="E82" s="48">
        <f>E83+E84</f>
        <v>77.6</v>
      </c>
      <c r="F82" s="48">
        <f>F83+F84</f>
        <v>0</v>
      </c>
      <c r="G82" s="30">
        <f t="shared" si="9"/>
        <v>25.6</v>
      </c>
      <c r="H82" s="34">
        <f>H83+H84</f>
        <v>0</v>
      </c>
      <c r="I82" s="34">
        <f>I83+I84</f>
        <v>0</v>
      </c>
      <c r="J82" s="34">
        <f>J83+J84</f>
        <v>25.6</v>
      </c>
      <c r="K82" s="34">
        <f>K83+K84</f>
        <v>0</v>
      </c>
      <c r="L82" s="14"/>
    </row>
    <row r="83" spans="1:12" s="47" customFormat="1" ht="46.5" customHeight="1">
      <c r="A83" s="14" t="s">
        <v>11</v>
      </c>
      <c r="B83" s="32">
        <f t="shared" si="8"/>
        <v>52</v>
      </c>
      <c r="C83" s="48">
        <v>0</v>
      </c>
      <c r="D83" s="48">
        <v>0</v>
      </c>
      <c r="E83" s="48">
        <v>52</v>
      </c>
      <c r="F83" s="35">
        <v>0</v>
      </c>
      <c r="G83" s="30">
        <f t="shared" si="9"/>
        <v>0</v>
      </c>
      <c r="H83" s="34">
        <v>0</v>
      </c>
      <c r="I83" s="34">
        <v>0</v>
      </c>
      <c r="J83" s="34">
        <v>0</v>
      </c>
      <c r="K83" s="34">
        <v>0</v>
      </c>
      <c r="L83" s="14"/>
    </row>
    <row r="84" spans="1:12" s="47" customFormat="1" ht="46.5" customHeight="1">
      <c r="A84" s="14" t="s">
        <v>12</v>
      </c>
      <c r="B84" s="32">
        <f t="shared" si="8"/>
        <v>25.6</v>
      </c>
      <c r="C84" s="48">
        <v>0</v>
      </c>
      <c r="D84" s="48">
        <v>0</v>
      </c>
      <c r="E84" s="48">
        <v>25.6</v>
      </c>
      <c r="F84" s="35">
        <v>0</v>
      </c>
      <c r="G84" s="30">
        <f t="shared" si="9"/>
        <v>25.6</v>
      </c>
      <c r="H84" s="34">
        <v>0</v>
      </c>
      <c r="I84" s="34">
        <v>0</v>
      </c>
      <c r="J84" s="34">
        <v>25.6</v>
      </c>
      <c r="K84" s="34">
        <v>0</v>
      </c>
      <c r="L84" s="14" t="s">
        <v>104</v>
      </c>
    </row>
    <row r="85" spans="1:12" s="47" customFormat="1" ht="32.25" customHeight="1">
      <c r="A85" s="52" t="s">
        <v>13</v>
      </c>
      <c r="B85" s="32">
        <f t="shared" si="8"/>
        <v>6768.9</v>
      </c>
      <c r="C85" s="48">
        <f>C86</f>
        <v>0</v>
      </c>
      <c r="D85" s="48">
        <f>D86</f>
        <v>0</v>
      </c>
      <c r="E85" s="48">
        <f>E86</f>
        <v>6768.9</v>
      </c>
      <c r="F85" s="35">
        <f>F86</f>
        <v>0</v>
      </c>
      <c r="G85" s="30">
        <f t="shared" si="9"/>
        <v>486.9</v>
      </c>
      <c r="H85" s="34">
        <f>H86</f>
        <v>0</v>
      </c>
      <c r="I85" s="34">
        <f>I86</f>
        <v>0</v>
      </c>
      <c r="J85" s="34">
        <f>J86</f>
        <v>486.9</v>
      </c>
      <c r="K85" s="34">
        <f>K86</f>
        <v>0</v>
      </c>
      <c r="L85" s="14"/>
    </row>
    <row r="86" spans="1:12" s="47" customFormat="1" ht="43.5" customHeight="1">
      <c r="A86" s="14" t="s">
        <v>14</v>
      </c>
      <c r="B86" s="32">
        <f t="shared" si="8"/>
        <v>6768.9</v>
      </c>
      <c r="C86" s="48">
        <v>0</v>
      </c>
      <c r="D86" s="48">
        <v>0</v>
      </c>
      <c r="E86" s="48">
        <v>6768.9</v>
      </c>
      <c r="F86" s="35">
        <v>0</v>
      </c>
      <c r="G86" s="30">
        <f t="shared" si="9"/>
        <v>486.9</v>
      </c>
      <c r="H86" s="34">
        <v>0</v>
      </c>
      <c r="I86" s="34">
        <v>0</v>
      </c>
      <c r="J86" s="34">
        <v>486.9</v>
      </c>
      <c r="K86" s="34">
        <v>0</v>
      </c>
      <c r="L86" s="14" t="s">
        <v>1</v>
      </c>
    </row>
    <row r="87" spans="1:12" s="43" customFormat="1" ht="19.5" customHeight="1">
      <c r="A87" s="40" t="s">
        <v>30</v>
      </c>
      <c r="B87" s="41">
        <f>B14+B65</f>
        <v>241742.1</v>
      </c>
      <c r="C87" s="41">
        <f>C65+C14</f>
        <v>6599</v>
      </c>
      <c r="D87" s="41">
        <f>D65+D14</f>
        <v>195564.60000000003</v>
      </c>
      <c r="E87" s="41">
        <f aca="true" t="shared" si="10" ref="E87:K87">E65+E14</f>
        <v>32732.000000000004</v>
      </c>
      <c r="F87" s="41">
        <f t="shared" si="10"/>
        <v>0</v>
      </c>
      <c r="G87" s="41">
        <f t="shared" si="10"/>
        <v>113202.00000000001</v>
      </c>
      <c r="H87" s="41">
        <f t="shared" si="10"/>
        <v>3225.7</v>
      </c>
      <c r="I87" s="41">
        <f t="shared" si="10"/>
        <v>95062.6</v>
      </c>
      <c r="J87" s="41">
        <f t="shared" si="10"/>
        <v>14913.7</v>
      </c>
      <c r="K87" s="41">
        <f t="shared" si="10"/>
        <v>0</v>
      </c>
      <c r="L87" s="42"/>
    </row>
    <row r="89" spans="1:7" ht="15">
      <c r="A89" s="12" t="s">
        <v>15</v>
      </c>
      <c r="E89" s="13"/>
      <c r="G89" s="18" t="s">
        <v>16</v>
      </c>
    </row>
    <row r="91" spans="1:8" ht="15">
      <c r="A91" s="13" t="s">
        <v>17</v>
      </c>
      <c r="B91" s="13"/>
      <c r="C91" s="13" t="s">
        <v>41</v>
      </c>
      <c r="E91" s="13"/>
      <c r="F91" s="13"/>
      <c r="G91" s="18" t="s">
        <v>18</v>
      </c>
      <c r="H91" s="18"/>
    </row>
    <row r="93" ht="15">
      <c r="A93" s="13" t="s">
        <v>21</v>
      </c>
    </row>
    <row r="94" spans="1:8" ht="15">
      <c r="A94" s="13" t="s">
        <v>20</v>
      </c>
      <c r="B94" s="13"/>
      <c r="C94" s="13" t="s">
        <v>41</v>
      </c>
      <c r="E94" s="13"/>
      <c r="F94" s="13"/>
      <c r="G94" s="18" t="s">
        <v>22</v>
      </c>
      <c r="H94" s="18"/>
    </row>
  </sheetData>
  <sheetProtection/>
  <mergeCells count="12">
    <mergeCell ref="F3:H3"/>
    <mergeCell ref="D5:H5"/>
    <mergeCell ref="D6:H6"/>
    <mergeCell ref="H10:K10"/>
    <mergeCell ref="B8:F8"/>
    <mergeCell ref="G8:K8"/>
    <mergeCell ref="A13:L13"/>
    <mergeCell ref="L8:L11"/>
    <mergeCell ref="B9:F9"/>
    <mergeCell ref="G9:K9"/>
    <mergeCell ref="C10:F10"/>
    <mergeCell ref="A8:A11"/>
  </mergeCells>
  <printOptions/>
  <pageMargins left="0.31496062992125984" right="0.31496062992125984" top="0.7480314960629921" bottom="0.7480314960629921" header="0.31496062992125984" footer="0.31496062992125984"/>
  <pageSetup fitToHeight="11" horizontalDpi="600" verticalDpi="600" orientation="landscape" paperSize="9" scale="68" r:id="rId1"/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2016-07-06T06:48:02Z</cp:lastPrinted>
  <dcterms:created xsi:type="dcterms:W3CDTF">2006-09-16T00:00:00Z</dcterms:created>
  <dcterms:modified xsi:type="dcterms:W3CDTF">2017-01-26T11:21:09Z</dcterms:modified>
  <cp:category/>
  <cp:version/>
  <cp:contentType/>
  <cp:contentStatus/>
</cp:coreProperties>
</file>